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W:\PBUE\02_Büro Bauen\Formulare_Merkblätter_PBU\Formulare Im Internet\Aktuelle Formulare\"/>
    </mc:Choice>
  </mc:AlternateContent>
  <workbookProtection lockStructure="1"/>
  <bookViews>
    <workbookView xWindow="11355" yWindow="3480" windowWidth="9405" windowHeight="10770"/>
  </bookViews>
  <sheets>
    <sheet name="Formular" sheetId="3" r:id="rId1"/>
    <sheet name="Makro" sheetId="1" state="hidden" r:id="rId2"/>
  </sheets>
  <definedNames>
    <definedName name="_xlnm.Print_Area" localSheetId="0">Formular!$A$1:$AK$65</definedName>
  </definedNames>
  <calcPr calcId="152511"/>
</workbook>
</file>

<file path=xl/calcChain.xml><?xml version="1.0" encoding="utf-8"?>
<calcChain xmlns="http://schemas.openxmlformats.org/spreadsheetml/2006/main">
  <c r="AF20" i="3" l="1"/>
  <c r="AF16" i="3"/>
  <c r="AN52" i="3"/>
  <c r="AN51" i="3"/>
  <c r="AN50" i="3"/>
  <c r="AN49" i="3"/>
  <c r="AF52" i="3"/>
  <c r="AN48" i="3"/>
  <c r="AF46" i="3"/>
  <c r="AF44" i="3"/>
  <c r="AF38" i="3"/>
  <c r="AF29" i="3"/>
  <c r="AO13" i="3"/>
  <c r="AC13" i="3"/>
  <c r="AF30" i="3"/>
  <c r="O56" i="3"/>
  <c r="I56" i="3"/>
  <c r="AF54" i="3"/>
</calcChain>
</file>

<file path=xl/sharedStrings.xml><?xml version="1.0" encoding="utf-8"?>
<sst xmlns="http://schemas.openxmlformats.org/spreadsheetml/2006/main" count="73" uniqueCount="56">
  <si>
    <t>Klicke auf Bild in D6</t>
  </si>
  <si>
    <t>Klicke auf Bild in D12</t>
  </si>
  <si>
    <t>Klicke auf Bild in D18</t>
  </si>
  <si>
    <t>Zuerst Bilder einfügen</t>
  </si>
  <si>
    <t>Jedem Bild das zugehörige Makro zuweisen</t>
  </si>
  <si>
    <t>Generelle Angaben</t>
  </si>
  <si>
    <t>Adresse</t>
  </si>
  <si>
    <t>PLZ / Ort</t>
  </si>
  <si>
    <t>Angabe des Herstellers:</t>
  </si>
  <si>
    <t xml:space="preserve">gemäss Euro-Norm EN 255 resp. EN 14511 (siehe auch www.wpz.ch) </t>
  </si>
  <si>
    <t>Hersteller</t>
  </si>
  <si>
    <t>dBA</t>
  </si>
  <si>
    <t>Modell / Typ</t>
  </si>
  <si>
    <t>Schalldruckpegel LpA</t>
  </si>
  <si>
    <t>Leistung</t>
  </si>
  <si>
    <t>kW</t>
  </si>
  <si>
    <t>m</t>
  </si>
  <si>
    <t>Aufstellungsart</t>
  </si>
  <si>
    <t>Vorsorgeprinzip</t>
  </si>
  <si>
    <t>Lärmschutzmassnahmen müssen eine Wirkung von mindestens</t>
  </si>
  <si>
    <t>dB erreichen!</t>
  </si>
  <si>
    <t>Nach Faktenblatt "Lärmtechnische Beurteilung von Wärmepumpen", Abschnitt 2.1</t>
  </si>
  <si>
    <t>Korrekturfaktoren</t>
  </si>
  <si>
    <t>Richtwirkungs-</t>
  </si>
  <si>
    <r>
      <t>korrektur D</t>
    </r>
    <r>
      <rPr>
        <vertAlign val="subscript"/>
        <sz val="9"/>
        <color indexed="8"/>
        <rFont val="Frutiger LT Com 55 Roman"/>
        <family val="2"/>
      </rPr>
      <t>c</t>
    </r>
  </si>
  <si>
    <t>dB</t>
  </si>
  <si>
    <t>Pegelkorrektur K1</t>
  </si>
  <si>
    <t>Heizbetrieb während der Nacht (19:00 - 07:00 Uhr)</t>
  </si>
  <si>
    <t>Pegelkorrektur K2</t>
  </si>
  <si>
    <t>Hörbarkeit der Tonhaltigkeit</t>
  </si>
  <si>
    <t>Pegelkorrektur K3</t>
  </si>
  <si>
    <t>Hörbarkeit der Impulshaltigkeit</t>
  </si>
  <si>
    <t>Pegelkorrektur durch Betriebsdauer t (In der Regel: t = 720 Min.)</t>
  </si>
  <si>
    <t>Min.</t>
  </si>
  <si>
    <t>Lärmschutzmassnahmen</t>
  </si>
  <si>
    <r>
      <t>Beurteilungspegel L</t>
    </r>
    <r>
      <rPr>
        <b/>
        <vertAlign val="subscript"/>
        <sz val="9"/>
        <color indexed="8"/>
        <rFont val="Frutiger LT Com 55 Roman"/>
        <family val="2"/>
      </rPr>
      <t>r</t>
    </r>
  </si>
  <si>
    <t>Der Planungswert von</t>
  </si>
  <si>
    <t xml:space="preserve">dBA wird </t>
  </si>
  <si>
    <t>Ort, Datum</t>
  </si>
  <si>
    <t xml:space="preserve"> </t>
  </si>
  <si>
    <t>Baugesuchs-Nr.</t>
  </si>
  <si>
    <r>
      <t>Berechnung des Beurteilungspegels L</t>
    </r>
    <r>
      <rPr>
        <b/>
        <vertAlign val="subscript"/>
        <sz val="10"/>
        <color indexed="8"/>
        <rFont val="Calibri"/>
        <family val="2"/>
      </rPr>
      <t>r</t>
    </r>
    <r>
      <rPr>
        <b/>
        <sz val="10"/>
        <color indexed="8"/>
        <rFont val="Calibri"/>
        <family val="2"/>
      </rPr>
      <t xml:space="preserve"> am Empfangsort</t>
    </r>
  </si>
  <si>
    <r>
      <t>Schalldruckpegel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am Empfangsort </t>
    </r>
    <r>
      <rPr>
        <sz val="8"/>
        <rFont val="Frutiger LT Com 55 Roman"/>
        <family val="2"/>
      </rPr>
      <t>(L</t>
    </r>
    <r>
      <rPr>
        <vertAlign val="subscript"/>
        <sz val="8"/>
        <rFont val="Frutiger LT Com 55 Roman"/>
        <family val="2"/>
      </rPr>
      <t>pA</t>
    </r>
    <r>
      <rPr>
        <sz val="8"/>
        <rFont val="Frutiger LT Com 55 Roman"/>
        <family val="2"/>
      </rPr>
      <t xml:space="preserve"> = L</t>
    </r>
    <r>
      <rPr>
        <vertAlign val="subscript"/>
        <sz val="8"/>
        <rFont val="Frutiger LT Com 55 Roman"/>
        <family val="2"/>
      </rPr>
      <t>wA</t>
    </r>
    <r>
      <rPr>
        <sz val="8"/>
        <rFont val="Frutiger LT Com 55 Roman"/>
        <family val="2"/>
      </rPr>
      <t>-11+D</t>
    </r>
    <r>
      <rPr>
        <vertAlign val="subscript"/>
        <sz val="8"/>
        <rFont val="Frutiger LT Com 55 Roman"/>
        <family val="2"/>
      </rPr>
      <t>c</t>
    </r>
    <r>
      <rPr>
        <sz val="8"/>
        <rFont val="Frutiger LT Com 55 Roman"/>
        <family val="2"/>
      </rPr>
      <t xml:space="preserve"> -20*log(s))</t>
    </r>
  </si>
  <si>
    <t>Parzelle Nr.</t>
  </si>
  <si>
    <r>
      <rPr>
        <b/>
        <sz val="10"/>
        <rFont val="Frutiger LT Com 55 Roman"/>
        <family val="2"/>
      </rPr>
      <t>Angaben zur Luft / Wasser-Wärmepumpe</t>
    </r>
    <r>
      <rPr>
        <sz val="6"/>
        <rFont val="Frutiger LT Com 55 Roman"/>
        <family val="2"/>
      </rPr>
      <t xml:space="preserve"> (techn. Datenblatt + Situationsplan mit eingezeichneter WP beilegen)</t>
    </r>
  </si>
  <si>
    <r>
      <t>Schallleistung L</t>
    </r>
    <r>
      <rPr>
        <vertAlign val="subscript"/>
        <sz val="9"/>
        <rFont val="Frutiger LT Com 55 Roman"/>
        <family val="2"/>
      </rPr>
      <t>wA</t>
    </r>
  </si>
  <si>
    <r>
      <t>bei s</t>
    </r>
    <r>
      <rPr>
        <vertAlign val="subscript"/>
        <sz val="9"/>
        <rFont val="Frutiger LT Com 55 Roman"/>
        <family val="2"/>
      </rPr>
      <t>1</t>
    </r>
  </si>
  <si>
    <r>
      <t>Schallleistungspegel aussen L</t>
    </r>
    <r>
      <rPr>
        <vertAlign val="subscript"/>
        <sz val="9"/>
        <rFont val="Frutiger LT Com 55 Roman"/>
        <family val="2"/>
      </rPr>
      <t>wA</t>
    </r>
    <r>
      <rPr>
        <sz val="6"/>
        <rFont val="Frutiger LT Com 55 Roman"/>
        <family val="2"/>
      </rPr>
      <t xml:space="preserve"> (Herstellerangaben / Wärmepumpen-Testzentrum www.wpz.ch)</t>
    </r>
  </si>
  <si>
    <t xml:space="preserve">Vorsorgeprinzip: Wie wurden die technisch und betrieblich möglichen sowie die wirtschaftlich tragbaren Massnahmen </t>
  </si>
  <si>
    <t>berücksichtigt?</t>
  </si>
  <si>
    <t>Unterschrift Verfasser</t>
  </si>
  <si>
    <t>Distanz (s) Quelle - Empfänger</t>
  </si>
  <si>
    <r>
      <rPr>
        <b/>
        <sz val="9"/>
        <color indexed="8"/>
        <rFont val="Frutiger LT Com 55 Roman"/>
        <family val="2"/>
      </rPr>
      <t>Planungswert</t>
    </r>
    <r>
      <rPr>
        <sz val="9"/>
        <color indexed="8"/>
        <rFont val="Frutiger LT Com 55 Roman"/>
        <family val="2"/>
      </rPr>
      <t xml:space="preserve"> </t>
    </r>
    <r>
      <rPr>
        <b/>
        <sz val="9"/>
        <color indexed="8"/>
        <rFont val="Frutiger LT Com 55 Roman"/>
      </rPr>
      <t>Nacht</t>
    </r>
    <r>
      <rPr>
        <sz val="9"/>
        <color indexed="8"/>
        <rFont val="Frutiger LT Com 55 Roman"/>
        <family val="2"/>
      </rPr>
      <t xml:space="preserve"> </t>
    </r>
    <r>
      <rPr>
        <sz val="7"/>
        <color indexed="8"/>
        <rFont val="Frutiger LT Com 55 Roman"/>
      </rPr>
      <t>gemäss Anhang 6 LSV</t>
    </r>
  </si>
  <si>
    <t>Empfindlichkeitsstufe II (Wohnzone)</t>
  </si>
  <si>
    <t>Empfindlichkeitsstufe III (z.B. Mischzone)</t>
  </si>
  <si>
    <t>Bitte Empfindlichkeitsstufe am Empfangsort 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</si>
</sst>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0"/>
      <name val="Arial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sz val="9"/>
      <color indexed="8"/>
      <name val="Frutiger LT Com 55 Roman"/>
      <family val="2"/>
    </font>
    <font>
      <b/>
      <vertAlign val="subscript"/>
      <sz val="9"/>
      <color indexed="8"/>
      <name val="Frutiger LT Com 55 Roman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Frutiger LT Com 55 Roman"/>
      <family val="2"/>
    </font>
    <font>
      <vertAlign val="subscript"/>
      <sz val="8"/>
      <name val="Frutiger LT Com 55 Roman"/>
      <family val="2"/>
    </font>
    <font>
      <b/>
      <sz val="10"/>
      <name val="Frutiger LT Com 55 Roman"/>
      <family val="2"/>
    </font>
    <font>
      <sz val="6"/>
      <name val="Frutiger LT Com 55 Roman"/>
      <family val="2"/>
    </font>
    <font>
      <vertAlign val="subscript"/>
      <sz val="9"/>
      <name val="Frutiger LT Com 55 Roman"/>
      <family val="2"/>
    </font>
    <font>
      <sz val="8"/>
      <color indexed="8"/>
      <name val="Tahoma"/>
      <family val="2"/>
    </font>
    <font>
      <b/>
      <sz val="9"/>
      <color indexed="8"/>
      <name val="Frutiger LT Com 55 Roman"/>
    </font>
    <font>
      <sz val="7"/>
      <color indexed="8"/>
      <name val="Frutiger LT Com 55 Roman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16" fillId="0" borderId="0" xfId="1" applyFont="1" applyProtection="1">
      <protection hidden="1"/>
    </xf>
    <xf numFmtId="0" fontId="16" fillId="0" borderId="0" xfId="1" applyFont="1" applyProtection="1">
      <protection locked="0" hidden="1"/>
    </xf>
    <xf numFmtId="0" fontId="16" fillId="0" borderId="0" xfId="1" applyFont="1" applyProtection="1"/>
    <xf numFmtId="0" fontId="16" fillId="0" borderId="0" xfId="1" applyFont="1"/>
    <xf numFmtId="0" fontId="17" fillId="0" borderId="0" xfId="1" applyFont="1"/>
    <xf numFmtId="0" fontId="17" fillId="0" borderId="0" xfId="1" applyFont="1" applyProtection="1">
      <protection hidden="1"/>
    </xf>
    <xf numFmtId="17" fontId="17" fillId="0" borderId="0" xfId="1" quotePrefix="1" applyNumberFormat="1" applyFont="1" applyAlignment="1" applyProtection="1">
      <alignment horizontal="right"/>
      <protection locked="0" hidden="1"/>
    </xf>
    <xf numFmtId="0" fontId="17" fillId="0" borderId="0" xfId="1" applyFont="1" applyProtection="1"/>
    <xf numFmtId="0" fontId="17" fillId="0" borderId="0" xfId="1" applyFont="1" applyAlignment="1" applyProtection="1">
      <alignment horizontal="right"/>
      <protection locked="0" hidden="1"/>
    </xf>
    <xf numFmtId="0" fontId="17" fillId="0" borderId="0" xfId="1" applyFont="1" applyProtection="1">
      <protection locked="0" hidden="1"/>
    </xf>
    <xf numFmtId="2" fontId="18" fillId="0" borderId="0" xfId="1" applyNumberFormat="1" applyFont="1" applyAlignment="1" applyProtection="1">
      <alignment horizontal="center"/>
      <protection locked="0"/>
    </xf>
    <xf numFmtId="0" fontId="17" fillId="0" borderId="0" xfId="1" applyFont="1" applyFill="1" applyAlignment="1" applyProtection="1">
      <alignment horizontal="right"/>
    </xf>
    <xf numFmtId="0" fontId="19" fillId="0" borderId="0" xfId="1" applyFont="1" applyAlignment="1">
      <alignment horizontal="left"/>
    </xf>
    <xf numFmtId="0" fontId="19" fillId="0" borderId="0" xfId="1" applyFont="1" applyProtection="1">
      <protection hidden="1"/>
    </xf>
    <xf numFmtId="0" fontId="19" fillId="0" borderId="0" xfId="1" applyFont="1" applyProtection="1">
      <protection locked="0" hidden="1"/>
    </xf>
    <xf numFmtId="0" fontId="19" fillId="0" borderId="0" xfId="1" applyFont="1" applyProtection="1"/>
    <xf numFmtId="0" fontId="19" fillId="0" borderId="0" xfId="1" applyFont="1"/>
    <xf numFmtId="0" fontId="17" fillId="0" borderId="0" xfId="1" applyFont="1" applyAlignment="1"/>
    <xf numFmtId="0" fontId="20" fillId="0" borderId="0" xfId="1" applyFont="1" applyBorder="1" applyAlignment="1">
      <alignment vertical="top"/>
    </xf>
    <xf numFmtId="0" fontId="20" fillId="0" borderId="1" xfId="1" applyFont="1" applyBorder="1" applyAlignment="1">
      <alignment vertical="top"/>
    </xf>
    <xf numFmtId="0" fontId="20" fillId="0" borderId="0" xfId="1" applyFont="1" applyAlignment="1">
      <alignment vertical="top"/>
    </xf>
    <xf numFmtId="0" fontId="20" fillId="0" borderId="0" xfId="1" applyFont="1" applyAlignment="1" applyProtection="1">
      <alignment vertical="top"/>
      <protection hidden="1"/>
    </xf>
    <xf numFmtId="0" fontId="20" fillId="0" borderId="0" xfId="1" applyFont="1" applyAlignment="1" applyProtection="1">
      <alignment vertical="top"/>
      <protection locked="0" hidden="1"/>
    </xf>
    <xf numFmtId="0" fontId="20" fillId="0" borderId="0" xfId="1" applyFont="1" applyAlignment="1" applyProtection="1">
      <alignment vertical="top"/>
    </xf>
    <xf numFmtId="0" fontId="21" fillId="0" borderId="0" xfId="1" applyFont="1"/>
    <xf numFmtId="0" fontId="21" fillId="0" borderId="0" xfId="1" applyFont="1" applyFill="1" applyAlignment="1">
      <alignment horizontal="left"/>
    </xf>
    <xf numFmtId="0" fontId="21" fillId="0" borderId="0" xfId="1" applyFont="1" applyFill="1" applyAlignment="1">
      <alignment horizontal="right"/>
    </xf>
    <xf numFmtId="0" fontId="22" fillId="0" borderId="0" xfId="1" applyFont="1"/>
    <xf numFmtId="0" fontId="23" fillId="0" borderId="0" xfId="1" applyFont="1"/>
    <xf numFmtId="0" fontId="21" fillId="0" borderId="0" xfId="1" applyFont="1" applyAlignment="1">
      <alignment horizontal="right"/>
    </xf>
    <xf numFmtId="0" fontId="21" fillId="0" borderId="0" xfId="1" applyFont="1" applyAlignment="1">
      <alignment horizontal="center"/>
    </xf>
    <xf numFmtId="0" fontId="24" fillId="0" borderId="0" xfId="1" applyFont="1" applyAlignment="1"/>
    <xf numFmtId="0" fontId="19" fillId="0" borderId="0" xfId="1" applyFont="1" applyAlignment="1">
      <alignment horizontal="left"/>
    </xf>
    <xf numFmtId="0" fontId="0" fillId="0" borderId="0" xfId="0" applyAlignment="1"/>
    <xf numFmtId="0" fontId="19" fillId="0" borderId="0" xfId="1" applyFont="1" applyBorder="1" applyAlignment="1">
      <alignment horizontal="left"/>
    </xf>
    <xf numFmtId="0" fontId="21" fillId="0" borderId="0" xfId="1" applyFont="1"/>
    <xf numFmtId="0" fontId="17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7" fillId="0" borderId="0" xfId="1" applyFont="1" applyBorder="1" applyAlignment="1">
      <alignment vertical="top"/>
    </xf>
    <xf numFmtId="0" fontId="17" fillId="0" borderId="1" xfId="1" applyFont="1" applyBorder="1" applyAlignment="1">
      <alignment vertical="top"/>
    </xf>
    <xf numFmtId="0" fontId="17" fillId="2" borderId="0" xfId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7" fillId="0" borderId="8" xfId="1" applyFont="1" applyBorder="1" applyAlignment="1" applyProtection="1">
      <alignment horizontal="left"/>
      <protection locked="0"/>
    </xf>
    <xf numFmtId="0" fontId="17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0" fillId="0" borderId="0" xfId="0" applyAlignment="1"/>
    <xf numFmtId="164" fontId="19" fillId="0" borderId="0" xfId="1" applyNumberFormat="1" applyFont="1" applyAlignment="1">
      <alignment horizontal="right"/>
    </xf>
    <xf numFmtId="0" fontId="17" fillId="0" borderId="0" xfId="1" applyFont="1" applyAlignment="1" applyProtection="1">
      <alignment horizontal="center"/>
    </xf>
    <xf numFmtId="0" fontId="17" fillId="2" borderId="0" xfId="1" applyFont="1" applyFill="1" applyAlignment="1" applyProtection="1">
      <alignment horizontal="right"/>
      <protection locked="0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  <xf numFmtId="0" fontId="17" fillId="0" borderId="0" xfId="1" applyFont="1" applyAlignment="1" applyProtection="1">
      <alignment horizontal="right"/>
      <protection locked="0"/>
    </xf>
    <xf numFmtId="0" fontId="19" fillId="0" borderId="0" xfId="1" applyFont="1" applyAlignment="1">
      <alignment horizontal="center"/>
    </xf>
    <xf numFmtId="0" fontId="17" fillId="2" borderId="0" xfId="1" applyFont="1" applyFill="1" applyAlignment="1" applyProtection="1">
      <alignment horizontal="center"/>
      <protection locked="0"/>
    </xf>
    <xf numFmtId="164" fontId="17" fillId="0" borderId="0" xfId="1" applyNumberFormat="1" applyFont="1" applyAlignment="1">
      <alignment horizontal="right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top"/>
    </xf>
    <xf numFmtId="0" fontId="17" fillId="0" borderId="0" xfId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17" fillId="0" borderId="0" xfId="1" applyFont="1" applyFill="1" applyAlignment="1">
      <alignment horizontal="center"/>
    </xf>
    <xf numFmtId="0" fontId="27" fillId="0" borderId="0" xfId="1" applyFont="1" applyAlignment="1">
      <alignment horizontal="left"/>
    </xf>
    <xf numFmtId="0" fontId="17" fillId="2" borderId="0" xfId="1" applyFont="1" applyFill="1" applyBorder="1" applyAlignment="1">
      <alignment horizontal="left"/>
    </xf>
    <xf numFmtId="0" fontId="0" fillId="2" borderId="0" xfId="0" applyFill="1" applyBorder="1" applyAlignment="1"/>
    <xf numFmtId="0" fontId="21" fillId="0" borderId="0" xfId="1" applyFont="1" applyAlignment="1">
      <alignment horizontal="left"/>
    </xf>
    <xf numFmtId="1" fontId="21" fillId="0" borderId="0" xfId="1" applyNumberFormat="1" applyFont="1" applyFill="1" applyAlignment="1">
      <alignment horizontal="right"/>
    </xf>
    <xf numFmtId="0" fontId="21" fillId="0" borderId="0" xfId="1" applyFont="1"/>
    <xf numFmtId="0" fontId="21" fillId="2" borderId="0" xfId="1" applyFont="1" applyFill="1" applyAlignment="1" applyProtection="1">
      <alignment horizontal="right"/>
      <protection locked="0"/>
    </xf>
    <xf numFmtId="0" fontId="21" fillId="0" borderId="0" xfId="1" applyFont="1" applyBorder="1" applyAlignment="1">
      <alignment horizontal="center"/>
    </xf>
    <xf numFmtId="0" fontId="21" fillId="0" borderId="0" xfId="1" applyFont="1" applyAlignment="1">
      <alignment horizontal="center"/>
    </xf>
    <xf numFmtId="1" fontId="24" fillId="0" borderId="0" xfId="1" applyNumberFormat="1" applyFont="1" applyAlignment="1">
      <alignment horizontal="center"/>
    </xf>
    <xf numFmtId="0" fontId="21" fillId="2" borderId="0" xfId="1" applyFont="1" applyFill="1" applyAlignment="1" applyProtection="1">
      <alignment horizontal="left"/>
      <protection locked="0"/>
    </xf>
    <xf numFmtId="0" fontId="21" fillId="0" borderId="2" xfId="1" applyFont="1" applyBorder="1" applyAlignment="1">
      <alignment horizontal="left"/>
    </xf>
    <xf numFmtId="0" fontId="21" fillId="0" borderId="3" xfId="1" applyFont="1" applyBorder="1" applyAlignment="1">
      <alignment horizontal="left"/>
    </xf>
    <xf numFmtId="0" fontId="21" fillId="0" borderId="3" xfId="1" applyFont="1" applyFill="1" applyBorder="1" applyAlignment="1" applyProtection="1">
      <alignment horizontal="right"/>
      <protection locked="0"/>
    </xf>
    <xf numFmtId="0" fontId="21" fillId="0" borderId="3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21" fillId="0" borderId="6" xfId="1" applyFont="1" applyFill="1" applyBorder="1" applyAlignment="1" applyProtection="1">
      <alignment horizontal="right"/>
      <protection locked="0"/>
    </xf>
    <xf numFmtId="0" fontId="26" fillId="0" borderId="6" xfId="1" applyFont="1" applyFill="1" applyBorder="1" applyAlignment="1">
      <alignment horizontal="left"/>
    </xf>
    <xf numFmtId="0" fontId="26" fillId="0" borderId="7" xfId="1" applyFont="1" applyFill="1" applyBorder="1" applyAlignment="1">
      <alignment horizontal="left"/>
    </xf>
    <xf numFmtId="0" fontId="23" fillId="0" borderId="0" xfId="1" applyFont="1" applyAlignment="1">
      <alignment horizontal="left"/>
    </xf>
    <xf numFmtId="0" fontId="25" fillId="0" borderId="0" xfId="1" applyFont="1" applyAlignment="1">
      <alignment horizontal="center" wrapText="1"/>
    </xf>
    <xf numFmtId="0" fontId="25" fillId="0" borderId="0" xfId="1" applyFont="1" applyAlignment="1">
      <alignment horizontal="left"/>
    </xf>
    <xf numFmtId="0" fontId="21" fillId="0" borderId="0" xfId="1" applyFont="1" applyFill="1" applyAlignment="1" applyProtection="1">
      <alignment horizontal="right"/>
      <protection locked="0"/>
    </xf>
    <xf numFmtId="0" fontId="21" fillId="0" borderId="0" xfId="1" applyFont="1" applyFill="1" applyBorder="1" applyAlignment="1">
      <alignment horizontal="left"/>
    </xf>
    <xf numFmtId="0" fontId="23" fillId="0" borderId="0" xfId="1" applyFont="1" applyAlignment="1">
      <alignment horizontal="center"/>
    </xf>
    <xf numFmtId="0" fontId="22" fillId="0" borderId="0" xfId="1" applyFont="1" applyAlignment="1">
      <alignment horizontal="left"/>
    </xf>
  </cellXfs>
  <cellStyles count="2">
    <cellStyle name="Standard" xfId="0" builtinId="0"/>
    <cellStyle name="Standard 2" xfId="1"/>
  </cellStyles>
  <dxfs count="12"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fmlaLink="$AO$2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AO$35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AO$4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CheckBox" fmlaLink="$AO$48" lockText="1" noThreeD="1"/>
</file>

<file path=xl/ctrlProps/ctrlProp19.xml><?xml version="1.0" encoding="utf-8"?>
<formControlPr xmlns="http://schemas.microsoft.com/office/spreadsheetml/2009/9/main" objectType="CheckBox" fmlaLink="$AO$49" lockText="1" noThreeD="1"/>
</file>

<file path=xl/ctrlProps/ctrlProp20.xml><?xml version="1.0" encoding="utf-8"?>
<formControlPr xmlns="http://schemas.microsoft.com/office/spreadsheetml/2009/9/main" objectType="CheckBox" fmlaLink="$AO$50" lockText="1" noThreeD="1"/>
</file>

<file path=xl/ctrlProps/ctrlProp21.xml><?xml version="1.0" encoding="utf-8"?>
<formControlPr xmlns="http://schemas.microsoft.com/office/spreadsheetml/2009/9/main" objectType="CheckBox" fmlaLink="$AO$51" lockText="1" noThreeD="1"/>
</file>

<file path=xl/ctrlProps/ctrlProp22.xml><?xml version="1.0" encoding="utf-8"?>
<formControlPr xmlns="http://schemas.microsoft.com/office/spreadsheetml/2009/9/main" objectType="CheckBox" fmlaLink="$AO$52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</xdr:row>
          <xdr:rowOff>57150</xdr:rowOff>
        </xdr:from>
        <xdr:to>
          <xdr:col>12</xdr:col>
          <xdr:colOff>47625</xdr:colOff>
          <xdr:row>14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Innenaufstellung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9</xdr:row>
          <xdr:rowOff>57150</xdr:rowOff>
        </xdr:from>
        <xdr:to>
          <xdr:col>38</xdr:col>
          <xdr:colOff>161925</xdr:colOff>
          <xdr:row>14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Splitbauweise (Begründung notwendig)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24</xdr:row>
          <xdr:rowOff>19050</xdr:rowOff>
        </xdr:from>
        <xdr:to>
          <xdr:col>33</xdr:col>
          <xdr:colOff>28575</xdr:colOff>
          <xdr:row>25</xdr:row>
          <xdr:rowOff>47625</xdr:rowOff>
        </xdr:to>
        <xdr:sp macro="" textlink="">
          <xdr:nvSpPr>
            <xdr:cNvPr id="3076" name="Option Button 4" descr="Standort&#10;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WP im Gebäude, Schacht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19050</xdr:rowOff>
        </xdr:from>
        <xdr:to>
          <xdr:col>33</xdr:col>
          <xdr:colOff>28575</xdr:colOff>
          <xdr:row>26</xdr:row>
          <xdr:rowOff>47625</xdr:rowOff>
        </xdr:to>
        <xdr:sp macro="" textlink="">
          <xdr:nvSpPr>
            <xdr:cNvPr id="3077" name="Option Button 5" descr="Standort&#10;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WP im Gebäude, Schacht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26</xdr:row>
          <xdr:rowOff>19050</xdr:rowOff>
        </xdr:from>
        <xdr:to>
          <xdr:col>33</xdr:col>
          <xdr:colOff>28575</xdr:colOff>
          <xdr:row>27</xdr:row>
          <xdr:rowOff>66675</xdr:rowOff>
        </xdr:to>
        <xdr:sp macro="" textlink="">
          <xdr:nvSpPr>
            <xdr:cNvPr id="3078" name="Option Button 6" descr="Standort&#10;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WP aussen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38100</xdr:rowOff>
        </xdr:from>
        <xdr:to>
          <xdr:col>33</xdr:col>
          <xdr:colOff>28575</xdr:colOff>
          <xdr:row>28</xdr:row>
          <xdr:rowOff>66675</xdr:rowOff>
        </xdr:to>
        <xdr:sp macro="" textlink="">
          <xdr:nvSpPr>
            <xdr:cNvPr id="3079" name="Option Button 7" descr="Standort&#10;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WP aussen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38100</xdr:rowOff>
        </xdr:from>
        <xdr:to>
          <xdr:col>29</xdr:col>
          <xdr:colOff>152400</xdr:colOff>
          <xdr:row>29</xdr:row>
          <xdr:rowOff>66675</xdr:rowOff>
        </xdr:to>
        <xdr:sp macro="" textlink="">
          <xdr:nvSpPr>
            <xdr:cNvPr id="3080" name="Option Button 8" descr="Standort&#10;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WP freistehend (+ 3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34</xdr:row>
          <xdr:rowOff>38100</xdr:rowOff>
        </xdr:from>
        <xdr:to>
          <xdr:col>28</xdr:col>
          <xdr:colOff>133350</xdr:colOff>
          <xdr:row>39</xdr:row>
          <xdr:rowOff>19050</xdr:rowOff>
        </xdr:to>
        <xdr:sp macro="" textlink="">
          <xdr:nvSpPr>
            <xdr:cNvPr id="3081" name="Group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Tonhaltigkeit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34</xdr:row>
          <xdr:rowOff>47625</xdr:rowOff>
        </xdr:from>
        <xdr:to>
          <xdr:col>14</xdr:col>
          <xdr:colOff>47625</xdr:colOff>
          <xdr:row>35</xdr:row>
          <xdr:rowOff>104775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35</xdr:row>
          <xdr:rowOff>47625</xdr:rowOff>
        </xdr:from>
        <xdr:to>
          <xdr:col>22</xdr:col>
          <xdr:colOff>161925</xdr:colOff>
          <xdr:row>36</xdr:row>
          <xdr:rowOff>95250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(Normalfall)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47625</xdr:rowOff>
        </xdr:from>
        <xdr:to>
          <xdr:col>23</xdr:col>
          <xdr:colOff>0</xdr:colOff>
          <xdr:row>37</xdr:row>
          <xdr:rowOff>95250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38100</xdr:rowOff>
        </xdr:from>
        <xdr:to>
          <xdr:col>28</xdr:col>
          <xdr:colOff>133350</xdr:colOff>
          <xdr:row>44</xdr:row>
          <xdr:rowOff>104775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Impulshaltigkeit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57150</xdr:rowOff>
        </xdr:from>
        <xdr:to>
          <xdr:col>28</xdr:col>
          <xdr:colOff>47625</xdr:colOff>
          <xdr:row>41</xdr:row>
          <xdr:rowOff>85725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 (Normalfall: 1-stufiger monovalenter Betrieb)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41</xdr:row>
          <xdr:rowOff>47625</xdr:rowOff>
        </xdr:from>
        <xdr:to>
          <xdr:col>28</xdr:col>
          <xdr:colOff>76200</xdr:colOff>
          <xdr:row>42</xdr:row>
          <xdr:rowOff>85725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(2-stufiger Betrieb od. Doppelanlage)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38100</xdr:rowOff>
        </xdr:from>
        <xdr:to>
          <xdr:col>26</xdr:col>
          <xdr:colOff>161925</xdr:colOff>
          <xdr:row>43</xdr:row>
          <xdr:rowOff>76200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38100</xdr:rowOff>
        </xdr:from>
        <xdr:to>
          <xdr:col>21</xdr:col>
          <xdr:colOff>95250</xdr:colOff>
          <xdr:row>38</xdr:row>
          <xdr:rowOff>85725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43</xdr:row>
          <xdr:rowOff>38100</xdr:rowOff>
        </xdr:from>
        <xdr:to>
          <xdr:col>26</xdr:col>
          <xdr:colOff>152400</xdr:colOff>
          <xdr:row>44</xdr:row>
          <xdr:rowOff>95250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47</xdr:row>
          <xdr:rowOff>38100</xdr:rowOff>
        </xdr:from>
        <xdr:to>
          <xdr:col>23</xdr:col>
          <xdr:colOff>123825</xdr:colOff>
          <xdr:row>48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Wetterschutzgitter schallgedämmt (ca. -3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48</xdr:row>
          <xdr:rowOff>28575</xdr:rowOff>
        </xdr:from>
        <xdr:to>
          <xdr:col>24</xdr:col>
          <xdr:colOff>85725</xdr:colOff>
          <xdr:row>49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Lichtschacht klein (ca. 1,5 m tief, ca. -5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49</xdr:row>
          <xdr:rowOff>28575</xdr:rowOff>
        </xdr:from>
        <xdr:to>
          <xdr:col>24</xdr:col>
          <xdr:colOff>95250</xdr:colOff>
          <xdr:row>50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Lichtschacht gross (ca. 2,0 m tief, ca. -6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28575</xdr:rowOff>
        </xdr:from>
        <xdr:to>
          <xdr:col>12</xdr:col>
          <xdr:colOff>142875</xdr:colOff>
          <xdr:row>51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51</xdr:row>
          <xdr:rowOff>9525</xdr:rowOff>
        </xdr:from>
        <xdr:to>
          <xdr:col>12</xdr:col>
          <xdr:colOff>123825</xdr:colOff>
          <xdr:row>52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6</xdr:row>
          <xdr:rowOff>19050</xdr:rowOff>
        </xdr:from>
        <xdr:to>
          <xdr:col>34</xdr:col>
          <xdr:colOff>66675</xdr:colOff>
          <xdr:row>7</xdr:row>
          <xdr:rowOff>85725</xdr:rowOff>
        </xdr:to>
        <xdr:sp macro="" textlink="">
          <xdr:nvSpPr>
            <xdr:cNvPr id="3099" name="OptionButton1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7</xdr:row>
          <xdr:rowOff>0</xdr:rowOff>
        </xdr:from>
        <xdr:to>
          <xdr:col>34</xdr:col>
          <xdr:colOff>66675</xdr:colOff>
          <xdr:row>8</xdr:row>
          <xdr:rowOff>95250</xdr:rowOff>
        </xdr:to>
        <xdr:sp macro="" textlink="">
          <xdr:nvSpPr>
            <xdr:cNvPr id="3100" name="OptionButton2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9525</xdr:colOff>
      <xdr:row>28</xdr:row>
      <xdr:rowOff>19050</xdr:rowOff>
    </xdr:from>
    <xdr:to>
      <xdr:col>9</xdr:col>
      <xdr:colOff>0</xdr:colOff>
      <xdr:row>28</xdr:row>
      <xdr:rowOff>180975</xdr:rowOff>
    </xdr:to>
    <xdr:pic macro="[0]!Bild_1_ändern">
      <xdr:nvPicPr>
        <xdr:cNvPr id="325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39719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26</xdr:row>
      <xdr:rowOff>19050</xdr:rowOff>
    </xdr:from>
    <xdr:to>
      <xdr:col>9</xdr:col>
      <xdr:colOff>9525</xdr:colOff>
      <xdr:row>26</xdr:row>
      <xdr:rowOff>180975</xdr:rowOff>
    </xdr:to>
    <xdr:pic macro="[0]!Bild_2_ändern">
      <xdr:nvPicPr>
        <xdr:cNvPr id="3257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r="-1395"/>
        <a:stretch>
          <a:fillRect/>
        </a:stretch>
      </xdr:blipFill>
      <xdr:spPr bwMode="auto">
        <a:xfrm>
          <a:off x="828675" y="35528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27</xdr:row>
      <xdr:rowOff>28575</xdr:rowOff>
    </xdr:from>
    <xdr:to>
      <xdr:col>9</xdr:col>
      <xdr:colOff>0</xdr:colOff>
      <xdr:row>27</xdr:row>
      <xdr:rowOff>190500</xdr:rowOff>
    </xdr:to>
    <xdr:pic macro="[0]!Bild_3_ändern">
      <xdr:nvPicPr>
        <xdr:cNvPr id="3258" name="Picture 3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3771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47625</xdr:colOff>
      <xdr:row>25</xdr:row>
      <xdr:rowOff>38100</xdr:rowOff>
    </xdr:from>
    <xdr:to>
      <xdr:col>9</xdr:col>
      <xdr:colOff>28575</xdr:colOff>
      <xdr:row>25</xdr:row>
      <xdr:rowOff>200025</xdr:rowOff>
    </xdr:to>
    <xdr:pic macro="[0]!Bild_2_ändern">
      <xdr:nvPicPr>
        <xdr:cNvPr id="3259" name="Picture 2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" t="2" r="-2879" b="-2"/>
        <a:stretch>
          <a:fillRect/>
        </a:stretch>
      </xdr:blipFill>
      <xdr:spPr bwMode="auto">
        <a:xfrm>
          <a:off x="857250" y="3362325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25</xdr:row>
      <xdr:rowOff>19050</xdr:rowOff>
    </xdr:from>
    <xdr:to>
      <xdr:col>9</xdr:col>
      <xdr:colOff>9525</xdr:colOff>
      <xdr:row>25</xdr:row>
      <xdr:rowOff>180975</xdr:rowOff>
    </xdr:to>
    <xdr:pic macro="[0]!Bild_3_ändern">
      <xdr:nvPicPr>
        <xdr:cNvPr id="3260" name="Picture 3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" t="2" r="-2924" b="-2"/>
        <a:stretch>
          <a:fillRect/>
        </a:stretch>
      </xdr:blipFill>
      <xdr:spPr bwMode="auto">
        <a:xfrm>
          <a:off x="838200" y="3343275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16</xdr:row>
          <xdr:rowOff>142875</xdr:rowOff>
        </xdr:from>
        <xdr:to>
          <xdr:col>29</xdr:col>
          <xdr:colOff>104775</xdr:colOff>
          <xdr:row>18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Baulinie bei unbebauter Nachbarparzelle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133350</xdr:rowOff>
        </xdr:from>
        <xdr:to>
          <xdr:col>17</xdr:col>
          <xdr:colOff>0</xdr:colOff>
          <xdr:row>18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Nachbargebäude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133350</xdr:rowOff>
        </xdr:from>
        <xdr:to>
          <xdr:col>8</xdr:col>
          <xdr:colOff>133350</xdr:colOff>
          <xdr:row>18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 Gebäude selber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</xdr:row>
          <xdr:rowOff>161925</xdr:rowOff>
        </xdr:from>
        <xdr:to>
          <xdr:col>27</xdr:col>
          <xdr:colOff>123825</xdr:colOff>
          <xdr:row>15</xdr:row>
          <xdr:rowOff>9525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Aussenaufstellung (Begründung notwendig)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</xdr:row>
      <xdr:rowOff>38100</xdr:rowOff>
    </xdr:from>
    <xdr:to>
      <xdr:col>4</xdr:col>
      <xdr:colOff>581025</xdr:colOff>
      <xdr:row>6</xdr:row>
      <xdr:rowOff>38100</xdr:rowOff>
    </xdr:to>
    <xdr:pic macro="[0]!Bild_1_ändern">
      <xdr:nvPicPr>
        <xdr:cNvPr id="4184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477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66675</xdr:rowOff>
    </xdr:from>
    <xdr:to>
      <xdr:col>3</xdr:col>
      <xdr:colOff>638175</xdr:colOff>
      <xdr:row>11</xdr:row>
      <xdr:rowOff>76200</xdr:rowOff>
    </xdr:to>
    <xdr:pic macro="[0]!Bild_2_ändern">
      <xdr:nvPicPr>
        <xdr:cNvPr id="418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5925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704850</xdr:colOff>
      <xdr:row>17</xdr:row>
      <xdr:rowOff>38100</xdr:rowOff>
    </xdr:to>
    <xdr:pic macro="[0]!Bild_3_ändern">
      <xdr:nvPicPr>
        <xdr:cNvPr id="4186" name="Picture 3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628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BD268"/>
  <sheetViews>
    <sheetView tabSelected="1" view="pageLayout" zoomScale="145" zoomScaleNormal="100" zoomScalePageLayoutView="145" workbookViewId="0">
      <selection activeCell="AQ19" sqref="AQ19:AR19"/>
    </sheetView>
  </sheetViews>
  <sheetFormatPr baseColWidth="10" defaultRowHeight="12.75"/>
  <cols>
    <col min="1" max="35" width="2.42578125" style="4" customWidth="1"/>
    <col min="36" max="36" width="5" style="4" customWidth="1"/>
    <col min="37" max="37" width="2.42578125" style="4" customWidth="1"/>
    <col min="38" max="40" width="2.42578125" style="1" customWidth="1"/>
    <col min="41" max="41" width="12.140625" style="2" hidden="1" customWidth="1"/>
    <col min="42" max="42" width="12.140625" style="3" hidden="1" customWidth="1"/>
    <col min="43" max="44" width="12.140625" style="3" customWidth="1"/>
    <col min="45" max="50" width="2.42578125" style="3" customWidth="1"/>
    <col min="51" max="110" width="2.42578125" style="4" customWidth="1"/>
    <col min="111" max="16384" width="11.42578125" style="4"/>
  </cols>
  <sheetData>
    <row r="1" spans="1:50">
      <c r="A1" s="88" t="s">
        <v>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50" s="5" customFormat="1" ht="12">
      <c r="A2" s="64" t="s">
        <v>6</v>
      </c>
      <c r="B2" s="64"/>
      <c r="C2" s="64"/>
      <c r="D2" s="64"/>
      <c r="E2" s="64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25"/>
      <c r="R2" s="64" t="s">
        <v>43</v>
      </c>
      <c r="S2" s="64"/>
      <c r="T2" s="64"/>
      <c r="U2" s="64"/>
      <c r="V2" s="64"/>
      <c r="W2" s="64"/>
      <c r="X2" s="64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69"/>
      <c r="AJ2" s="69"/>
      <c r="AK2" s="69"/>
      <c r="AL2" s="6"/>
      <c r="AM2" s="6"/>
      <c r="AN2" s="6"/>
      <c r="AO2" s="7"/>
      <c r="AP2" s="8"/>
      <c r="AQ2" s="8"/>
      <c r="AR2" s="8"/>
      <c r="AS2" s="8"/>
      <c r="AT2" s="8"/>
      <c r="AU2" s="8"/>
      <c r="AV2" s="8"/>
      <c r="AW2" s="8"/>
      <c r="AX2" s="8"/>
    </row>
    <row r="3" spans="1:50" s="5" customFormat="1">
      <c r="A3" s="64" t="s">
        <v>7</v>
      </c>
      <c r="B3" s="64"/>
      <c r="C3" s="64"/>
      <c r="D3" s="64"/>
      <c r="E3" s="64"/>
      <c r="F3" s="71"/>
      <c r="G3" s="71"/>
      <c r="H3" s="46"/>
      <c r="I3" s="46"/>
      <c r="J3" s="46"/>
      <c r="K3" s="46"/>
      <c r="L3" s="46"/>
      <c r="M3" s="46"/>
      <c r="N3" s="46"/>
      <c r="O3" s="46"/>
      <c r="P3" s="46"/>
      <c r="Q3" s="25"/>
      <c r="R3" s="64" t="s">
        <v>40</v>
      </c>
      <c r="S3" s="64"/>
      <c r="T3" s="64"/>
      <c r="U3" s="64"/>
      <c r="V3" s="64"/>
      <c r="W3" s="64"/>
      <c r="X3" s="64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69"/>
      <c r="AJ3" s="69"/>
      <c r="AK3" s="69"/>
      <c r="AL3" s="6"/>
      <c r="AM3" s="6"/>
      <c r="AN3" s="6"/>
      <c r="AO3" s="9"/>
      <c r="AP3" s="8"/>
      <c r="AQ3" s="8"/>
      <c r="AR3" s="8"/>
      <c r="AS3" s="8"/>
      <c r="AT3" s="8"/>
      <c r="AU3" s="8"/>
      <c r="AV3" s="8"/>
      <c r="AW3" s="8"/>
      <c r="AX3" s="8"/>
    </row>
    <row r="4" spans="1:50" ht="9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50">
      <c r="A5" s="82" t="s">
        <v>44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3" t="s">
        <v>8</v>
      </c>
      <c r="AJ5" s="83"/>
      <c r="AK5" s="83"/>
    </row>
    <row r="6" spans="1:50">
      <c r="A6" s="84" t="s">
        <v>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3"/>
      <c r="AJ6" s="83"/>
      <c r="AK6" s="83"/>
    </row>
    <row r="7" spans="1:50" s="5" customFormat="1" ht="13.5">
      <c r="A7" s="64" t="s">
        <v>10</v>
      </c>
      <c r="B7" s="64"/>
      <c r="C7" s="64"/>
      <c r="D7" s="64"/>
      <c r="E7" s="64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25"/>
      <c r="R7" s="64" t="s">
        <v>45</v>
      </c>
      <c r="S7" s="64"/>
      <c r="T7" s="64"/>
      <c r="U7" s="64"/>
      <c r="V7" s="64"/>
      <c r="W7" s="64"/>
      <c r="X7" s="64"/>
      <c r="Y7" s="64"/>
      <c r="Z7" s="85"/>
      <c r="AA7" s="85"/>
      <c r="AB7" s="85"/>
      <c r="AC7" s="85"/>
      <c r="AD7" s="85"/>
      <c r="AE7" s="85"/>
      <c r="AF7" s="85"/>
      <c r="AG7" s="86" t="s">
        <v>11</v>
      </c>
      <c r="AH7" s="86"/>
      <c r="AI7" s="25"/>
      <c r="AJ7" s="25"/>
      <c r="AK7" s="25"/>
      <c r="AL7" s="6"/>
      <c r="AM7" s="6"/>
      <c r="AN7" s="6"/>
      <c r="AO7" s="10"/>
      <c r="AP7" s="8"/>
      <c r="AQ7" s="8"/>
      <c r="AR7" s="8"/>
      <c r="AS7" s="8"/>
      <c r="AT7" s="8"/>
      <c r="AU7" s="8" t="s">
        <v>39</v>
      </c>
      <c r="AV7" s="8"/>
      <c r="AW7" s="8"/>
      <c r="AX7" s="8"/>
    </row>
    <row r="8" spans="1:50" s="5" customFormat="1" ht="12">
      <c r="A8" s="66" t="s">
        <v>12</v>
      </c>
      <c r="B8" s="66"/>
      <c r="C8" s="66"/>
      <c r="D8" s="66"/>
      <c r="E8" s="6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25"/>
      <c r="R8" s="72" t="s">
        <v>13</v>
      </c>
      <c r="S8" s="73"/>
      <c r="T8" s="73"/>
      <c r="U8" s="73"/>
      <c r="V8" s="73"/>
      <c r="W8" s="73"/>
      <c r="X8" s="73"/>
      <c r="Y8" s="73"/>
      <c r="Z8" s="74"/>
      <c r="AA8" s="74"/>
      <c r="AB8" s="74"/>
      <c r="AC8" s="74"/>
      <c r="AD8" s="74"/>
      <c r="AE8" s="74"/>
      <c r="AF8" s="74"/>
      <c r="AG8" s="75" t="s">
        <v>11</v>
      </c>
      <c r="AH8" s="76"/>
      <c r="AI8" s="25"/>
      <c r="AJ8" s="25"/>
      <c r="AK8" s="25"/>
      <c r="AL8" s="6"/>
      <c r="AM8" s="6"/>
      <c r="AN8" s="6"/>
      <c r="AO8" s="9" t="b">
        <v>1</v>
      </c>
      <c r="AP8" s="8"/>
      <c r="AQ8" s="8"/>
      <c r="AR8" s="8"/>
      <c r="AS8" s="8"/>
      <c r="AT8" s="8"/>
      <c r="AU8" s="8"/>
      <c r="AV8" s="8"/>
      <c r="AW8" s="8"/>
      <c r="AX8" s="8"/>
    </row>
    <row r="9" spans="1:50" s="5" customFormat="1" ht="14.25">
      <c r="A9" s="66" t="s">
        <v>14</v>
      </c>
      <c r="B9" s="66"/>
      <c r="C9" s="66"/>
      <c r="D9" s="66"/>
      <c r="E9" s="66"/>
      <c r="F9" s="67"/>
      <c r="G9" s="67"/>
      <c r="H9" s="67"/>
      <c r="I9" s="67"/>
      <c r="J9" s="67"/>
      <c r="K9" s="67"/>
      <c r="L9" s="67"/>
      <c r="M9" s="67"/>
      <c r="N9" s="67"/>
      <c r="O9" s="26" t="s">
        <v>15</v>
      </c>
      <c r="P9" s="27"/>
      <c r="Q9" s="25"/>
      <c r="R9" s="77" t="s">
        <v>46</v>
      </c>
      <c r="S9" s="78"/>
      <c r="T9" s="78"/>
      <c r="U9" s="78"/>
      <c r="V9" s="78"/>
      <c r="W9" s="78"/>
      <c r="X9" s="78"/>
      <c r="Y9" s="78"/>
      <c r="Z9" s="79"/>
      <c r="AA9" s="79"/>
      <c r="AB9" s="79"/>
      <c r="AC9" s="79"/>
      <c r="AD9" s="79"/>
      <c r="AE9" s="79"/>
      <c r="AF9" s="79"/>
      <c r="AG9" s="80" t="s">
        <v>16</v>
      </c>
      <c r="AH9" s="81"/>
      <c r="AI9" s="68"/>
      <c r="AJ9" s="69"/>
      <c r="AK9" s="69"/>
      <c r="AL9" s="6"/>
      <c r="AM9" s="6"/>
      <c r="AN9" s="6"/>
      <c r="AO9" s="9"/>
      <c r="AP9" s="8"/>
      <c r="AQ9" s="8"/>
      <c r="AR9" s="8"/>
      <c r="AS9" s="8"/>
      <c r="AT9" s="8"/>
      <c r="AU9" s="8"/>
      <c r="AV9" s="8"/>
      <c r="AW9" s="8"/>
      <c r="AX9" s="8"/>
    </row>
    <row r="10" spans="1:50" s="5" customFormat="1" ht="6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"/>
      <c r="AM10" s="6"/>
      <c r="AN10" s="6"/>
      <c r="AO10" s="10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5" customFormat="1" ht="12">
      <c r="A11" s="64" t="s">
        <v>17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"/>
      <c r="AM11" s="6"/>
      <c r="AN11" s="6"/>
      <c r="AO11" s="10"/>
      <c r="AP11" s="8"/>
      <c r="AQ11" s="8"/>
      <c r="AR11" s="8"/>
      <c r="AS11" s="8"/>
      <c r="AT11" s="8"/>
      <c r="AU11" s="8"/>
      <c r="AV11" s="8"/>
      <c r="AW11" s="8"/>
      <c r="AX11" s="8"/>
    </row>
    <row r="12" spans="1:50" s="5" customFormat="1" ht="6" hidden="1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"/>
      <c r="AM12" s="6"/>
      <c r="AN12" s="6"/>
      <c r="AO12" s="10"/>
      <c r="AP12" s="8"/>
      <c r="AQ12" s="8"/>
      <c r="AR12" s="8"/>
      <c r="AS12" s="8"/>
      <c r="AT12" s="8"/>
      <c r="AU12" s="8"/>
      <c r="AV12" s="8"/>
      <c r="AW12" s="8"/>
      <c r="AX12" s="8"/>
    </row>
    <row r="13" spans="1:50" s="5" customFormat="1" hidden="1">
      <c r="A13" s="28" t="s">
        <v>18</v>
      </c>
      <c r="B13" s="25"/>
      <c r="C13" s="25"/>
      <c r="D13" s="25"/>
      <c r="E13" s="29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30" t="s">
        <v>19</v>
      </c>
      <c r="AC13" s="70" t="str">
        <f>IF(AO13&lt;0,0,AO13)</f>
        <v/>
      </c>
      <c r="AD13" s="70"/>
      <c r="AE13" s="64" t="s">
        <v>20</v>
      </c>
      <c r="AF13" s="64"/>
      <c r="AG13" s="64"/>
      <c r="AH13" s="64"/>
      <c r="AI13" s="64"/>
      <c r="AJ13" s="64"/>
      <c r="AK13" s="64"/>
      <c r="AL13" s="6"/>
      <c r="AM13" s="6"/>
      <c r="AN13" s="6"/>
      <c r="AO13" s="11" t="str">
        <f>IF(F9="","",IF(AF16="",0,IF(F9&lt;10,(AF16-58),(AF16-(58+(F9-10)*0.5)))))</f>
        <v/>
      </c>
      <c r="AP13" s="8"/>
      <c r="AQ13" s="8"/>
      <c r="AR13" s="8"/>
      <c r="AS13" s="8"/>
      <c r="AT13" s="8"/>
      <c r="AU13" s="8"/>
      <c r="AV13" s="8"/>
      <c r="AW13" s="8"/>
      <c r="AX13" s="8"/>
    </row>
    <row r="14" spans="1:50" s="5" customFormat="1" ht="12" hidden="1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30"/>
      <c r="AC14" s="31"/>
      <c r="AD14" s="32"/>
      <c r="AE14" s="32"/>
      <c r="AF14" s="25"/>
      <c r="AG14" s="25"/>
      <c r="AH14" s="25"/>
      <c r="AI14" s="25"/>
      <c r="AJ14" s="25"/>
      <c r="AK14" s="25"/>
      <c r="AL14" s="6"/>
      <c r="AM14" s="6"/>
      <c r="AN14" s="6"/>
      <c r="AO14" s="10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5" customFormat="1" ht="9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"/>
      <c r="AM15" s="6"/>
      <c r="AN15" s="6"/>
      <c r="AO15" s="10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5" customFormat="1" ht="13.5">
      <c r="A16" s="64" t="s">
        <v>47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5">
        <f>IF(AO8=FALSE,IF(Z8="","",(Z8+20*LOG10(Z9)+11-3)),Z7)</f>
        <v>0</v>
      </c>
      <c r="AG16" s="65"/>
      <c r="AH16" s="65"/>
      <c r="AI16" s="25" t="s">
        <v>11</v>
      </c>
      <c r="AJ16" s="25"/>
      <c r="AK16" s="25"/>
      <c r="AL16" s="6"/>
      <c r="AM16" s="6"/>
      <c r="AN16" s="6"/>
      <c r="AO16" s="10"/>
      <c r="AP16" s="8"/>
      <c r="AQ16" s="8"/>
      <c r="AR16" s="8"/>
      <c r="AS16" s="8"/>
      <c r="AT16" s="8"/>
      <c r="AU16" s="8"/>
      <c r="AV16" s="8"/>
      <c r="AW16" s="8"/>
      <c r="AX16" s="8"/>
    </row>
    <row r="17" spans="1:56" s="5" customFormat="1" ht="12">
      <c r="A17" s="66" t="s">
        <v>51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K17" s="25"/>
      <c r="AL17" s="6"/>
      <c r="AM17" s="6"/>
      <c r="AN17" s="6"/>
      <c r="AO17" s="10"/>
      <c r="AP17" s="8"/>
      <c r="AQ17" s="8"/>
      <c r="AR17" s="8"/>
      <c r="AS17" s="8"/>
      <c r="AT17" s="8"/>
      <c r="AU17" s="8"/>
      <c r="AV17" s="8"/>
      <c r="AW17" s="8"/>
      <c r="AX17" s="8"/>
    </row>
    <row r="18" spans="1:56" s="5" customFormat="1" ht="1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67"/>
      <c r="AG18" s="67"/>
      <c r="AH18" s="67"/>
      <c r="AI18" s="64" t="s">
        <v>16</v>
      </c>
      <c r="AJ18" s="64"/>
      <c r="AK18" s="36"/>
      <c r="AL18" s="6"/>
      <c r="AM18" s="6"/>
      <c r="AN18" s="6"/>
      <c r="AO18" s="10"/>
      <c r="AP18" s="8"/>
      <c r="AQ18" s="8"/>
      <c r="AR18" s="8"/>
      <c r="AS18" s="8"/>
      <c r="AT18" s="8"/>
      <c r="AU18" s="8"/>
      <c r="AV18" s="8"/>
      <c r="AW18" s="8"/>
      <c r="AX18" s="8"/>
    </row>
    <row r="19" spans="1:56" s="5" customFormat="1" ht="1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L19" s="6"/>
      <c r="AM19" s="6"/>
      <c r="AN19" s="6"/>
      <c r="AO19" s="10"/>
      <c r="AP19" s="8" t="s">
        <v>55</v>
      </c>
      <c r="AQ19" s="8"/>
      <c r="AR19" s="8"/>
      <c r="AS19" s="8"/>
      <c r="AT19" s="8"/>
      <c r="AU19" s="8"/>
      <c r="AV19" s="8"/>
      <c r="AW19" s="8"/>
      <c r="AX19" s="8"/>
    </row>
    <row r="20" spans="1:56" s="5" customFormat="1">
      <c r="A20" s="38" t="s">
        <v>52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62" t="s">
        <v>55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58">
        <f>IF(N20="Bitte Empfindlichkeitsstufe am Empfangsort wählen", 0,IF(N20="Empfindlichkeitsstufe II (Wohnzone)",45,50))</f>
        <v>0</v>
      </c>
      <c r="AG20" s="58"/>
      <c r="AH20" s="58"/>
      <c r="AI20" s="5" t="s">
        <v>11</v>
      </c>
      <c r="AL20" s="6"/>
      <c r="AM20" s="6"/>
      <c r="AN20" s="6"/>
      <c r="AO20" s="10">
        <v>1</v>
      </c>
      <c r="AP20" s="37" t="s">
        <v>53</v>
      </c>
      <c r="AQ20" s="37"/>
      <c r="AR20" s="37"/>
      <c r="AS20" s="37"/>
      <c r="AT20" s="37"/>
      <c r="AU20" s="37"/>
      <c r="AV20" s="37"/>
      <c r="AW20" s="37"/>
      <c r="AX20" s="37"/>
      <c r="AZ20" s="37"/>
      <c r="BA20" s="37"/>
      <c r="BB20" s="37"/>
      <c r="BC20" s="37"/>
      <c r="BD20" s="37"/>
    </row>
    <row r="21" spans="1:56" s="5" customFormat="1" ht="11.2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L21" s="6"/>
      <c r="AM21" s="6"/>
      <c r="AN21" s="6"/>
      <c r="AO21" s="10"/>
      <c r="AP21" s="37" t="s">
        <v>54</v>
      </c>
      <c r="AQ21" s="8"/>
      <c r="AR21" s="8"/>
      <c r="AS21" s="8"/>
      <c r="AT21" s="8"/>
      <c r="AU21" s="8"/>
      <c r="AV21" s="8"/>
      <c r="AW21" s="8"/>
      <c r="AX21" s="8"/>
    </row>
    <row r="22" spans="1:56" s="5" customFormat="1" ht="14.25">
      <c r="A22" s="61" t="s">
        <v>41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L22" s="6"/>
      <c r="AM22" s="6"/>
      <c r="AN22" s="6"/>
      <c r="AO22" s="10"/>
      <c r="AP22" s="8"/>
      <c r="AQ22" s="8"/>
      <c r="AR22" s="8"/>
      <c r="AS22" s="8"/>
      <c r="AT22" s="8"/>
      <c r="AU22" s="8"/>
      <c r="AV22" s="8"/>
      <c r="AW22" s="8"/>
      <c r="AX22" s="8"/>
    </row>
    <row r="23" spans="1:56" s="5" customFormat="1" ht="6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L23" s="6"/>
      <c r="AM23" s="6"/>
      <c r="AN23" s="6"/>
      <c r="AO23" s="10"/>
      <c r="AP23" s="8"/>
      <c r="AQ23" s="8"/>
      <c r="AR23" s="8"/>
      <c r="AS23" s="8"/>
      <c r="AT23" s="8"/>
      <c r="AU23" s="8"/>
      <c r="AV23" s="8"/>
      <c r="AW23" s="8"/>
      <c r="AX23" s="8"/>
    </row>
    <row r="24" spans="1:56" s="5" customFormat="1" ht="12">
      <c r="A24" s="45" t="s">
        <v>22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L24" s="6"/>
      <c r="AM24" s="6"/>
      <c r="AN24" s="6"/>
      <c r="AO24" s="10"/>
      <c r="AP24" s="8"/>
      <c r="AQ24" s="8"/>
      <c r="AR24" s="8"/>
      <c r="AS24" s="8"/>
      <c r="AT24" s="8"/>
      <c r="AU24" s="8"/>
      <c r="AV24" s="8"/>
      <c r="AW24" s="8"/>
      <c r="AX24" s="8"/>
    </row>
    <row r="25" spans="1:56" s="5" customFormat="1" ht="16.5" customHeight="1">
      <c r="A25" s="51" t="s">
        <v>23</v>
      </c>
      <c r="B25" s="51"/>
      <c r="C25" s="51"/>
      <c r="D25" s="51"/>
      <c r="E25" s="5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L25" s="6"/>
      <c r="AM25" s="6"/>
      <c r="AN25" s="6"/>
      <c r="AO25" s="10">
        <v>1</v>
      </c>
      <c r="AP25" s="8"/>
      <c r="AQ25" s="8"/>
      <c r="AR25" s="8"/>
      <c r="AS25" s="8"/>
      <c r="AT25" s="8"/>
      <c r="AU25" s="8"/>
      <c r="AV25" s="8"/>
      <c r="AW25" s="8"/>
      <c r="AX25" s="8"/>
    </row>
    <row r="26" spans="1:56" s="5" customFormat="1" ht="16.5" customHeight="1">
      <c r="A26" s="51" t="s">
        <v>24</v>
      </c>
      <c r="B26" s="51"/>
      <c r="C26" s="51"/>
      <c r="D26" s="51"/>
      <c r="E26" s="5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L26" s="6"/>
      <c r="AM26" s="6"/>
      <c r="AN26" s="6"/>
      <c r="AO26" s="10"/>
      <c r="AP26" s="8"/>
      <c r="AQ26" s="8"/>
      <c r="AR26" s="8"/>
      <c r="AS26" s="8"/>
      <c r="AT26" s="8"/>
      <c r="AU26" s="8"/>
      <c r="AV26" s="8"/>
      <c r="AW26" s="8"/>
      <c r="AX26" s="8"/>
    </row>
    <row r="27" spans="1:56" s="5" customFormat="1" ht="16.5" customHeight="1">
      <c r="A27" s="44"/>
      <c r="B27" s="44"/>
      <c r="C27" s="44"/>
      <c r="D27" s="44"/>
      <c r="E27" s="44"/>
      <c r="F27" s="60"/>
      <c r="G27" s="60"/>
      <c r="H27" s="60"/>
      <c r="I27" s="6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L27" s="6"/>
      <c r="AM27" s="6"/>
      <c r="AN27" s="6"/>
      <c r="AO27" s="10"/>
      <c r="AP27" s="8"/>
      <c r="AQ27" s="8"/>
      <c r="AR27" s="8"/>
      <c r="AS27" s="8"/>
      <c r="AT27" s="8"/>
      <c r="AU27" s="8"/>
      <c r="AV27" s="8"/>
      <c r="AW27" s="8"/>
      <c r="AX27" s="8"/>
    </row>
    <row r="28" spans="1:56" s="5" customFormat="1" ht="16.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L28" s="6"/>
      <c r="AM28" s="6"/>
      <c r="AN28" s="6"/>
      <c r="AO28" s="10"/>
      <c r="AP28" s="8"/>
      <c r="AQ28" s="8"/>
      <c r="AR28" s="8"/>
      <c r="AS28" s="8"/>
      <c r="AT28" s="8"/>
      <c r="AU28" s="8"/>
      <c r="AV28" s="8"/>
      <c r="AW28" s="8"/>
      <c r="AX28" s="8"/>
    </row>
    <row r="29" spans="1:56" s="5" customFormat="1" ht="16.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58">
        <f>IF(AO25=1,6,IF(AO25=2,9,IF(AO25=3,6,IF(AO25=4,9,3))))</f>
        <v>6</v>
      </c>
      <c r="AG29" s="58"/>
      <c r="AH29" s="58"/>
      <c r="AI29" s="51" t="s">
        <v>25</v>
      </c>
      <c r="AJ29" s="51"/>
      <c r="AL29" s="6"/>
      <c r="AM29" s="6"/>
      <c r="AN29" s="6"/>
      <c r="AO29" s="10"/>
      <c r="AP29" s="8"/>
      <c r="AQ29" s="8"/>
      <c r="AR29" s="8"/>
      <c r="AS29" s="8"/>
      <c r="AT29" s="8"/>
      <c r="AU29" s="8"/>
      <c r="AV29" s="8"/>
      <c r="AW29" s="8"/>
      <c r="AX29" s="8"/>
    </row>
    <row r="30" spans="1:56" s="5" customFormat="1" ht="16.5" customHeight="1">
      <c r="A30" s="51" t="s">
        <v>42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9" t="str">
        <f>IF(AF18="","",IF(AF16="","",AF16-11+AF29-20*LOG(AF18)))</f>
        <v/>
      </c>
      <c r="AG30" s="59"/>
      <c r="AH30" s="59"/>
      <c r="AI30" s="5" t="s">
        <v>11</v>
      </c>
      <c r="AL30" s="6"/>
      <c r="AM30" s="6"/>
      <c r="AN30" s="6"/>
      <c r="AO30" s="10"/>
      <c r="AP30" s="8"/>
      <c r="AQ30" s="8"/>
      <c r="AR30" s="8"/>
      <c r="AS30" s="8"/>
      <c r="AT30" s="8"/>
      <c r="AU30" s="8"/>
      <c r="AV30" s="8"/>
      <c r="AW30" s="8"/>
      <c r="AX30" s="8"/>
    </row>
    <row r="31" spans="1:56" s="5" customFormat="1" ht="6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L31" s="6"/>
      <c r="AM31" s="6"/>
      <c r="AN31" s="6"/>
      <c r="AO31" s="10"/>
      <c r="AP31" s="8"/>
      <c r="AQ31" s="8"/>
      <c r="AR31" s="8"/>
      <c r="AS31" s="8"/>
      <c r="AT31" s="8"/>
      <c r="AU31" s="8"/>
      <c r="AV31" s="8"/>
      <c r="AW31" s="8"/>
      <c r="AX31" s="8"/>
    </row>
    <row r="32" spans="1:56" s="5" customFormat="1" ht="15" customHeight="1">
      <c r="A32" s="51" t="s">
        <v>26</v>
      </c>
      <c r="B32" s="51"/>
      <c r="C32" s="51"/>
      <c r="D32" s="51"/>
      <c r="E32" s="51"/>
      <c r="F32" s="51"/>
      <c r="G32" s="51"/>
      <c r="H32" s="51"/>
      <c r="I32" s="51"/>
      <c r="J32" s="51" t="s">
        <v>27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0">
        <v>10</v>
      </c>
      <c r="AG32" s="50"/>
      <c r="AH32" s="50"/>
      <c r="AI32" s="51" t="s">
        <v>25</v>
      </c>
      <c r="AJ32" s="51"/>
      <c r="AL32" s="6"/>
      <c r="AM32" s="6"/>
      <c r="AN32" s="6"/>
      <c r="AO32" s="10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5" customFormat="1" ht="6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L33" s="6"/>
      <c r="AM33" s="6"/>
      <c r="AN33" s="6"/>
      <c r="AO33" s="10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5" customFormat="1" ht="15" customHeight="1">
      <c r="A34" s="57" t="s">
        <v>28</v>
      </c>
      <c r="B34" s="57"/>
      <c r="C34" s="57"/>
      <c r="D34" s="57"/>
      <c r="E34" s="57"/>
      <c r="F34" s="57"/>
      <c r="G34" s="57"/>
      <c r="H34" s="57"/>
      <c r="I34" s="57"/>
      <c r="J34" s="57" t="s">
        <v>29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L34" s="6"/>
      <c r="AM34" s="6"/>
      <c r="AN34" s="6"/>
      <c r="AO34" s="10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5" customFormat="1" ht="1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L35" s="6"/>
      <c r="AM35" s="6"/>
      <c r="AN35" s="6"/>
      <c r="AO35" s="10">
        <v>1</v>
      </c>
      <c r="AP35" s="8"/>
      <c r="AQ35" s="8"/>
      <c r="AR35" s="8"/>
      <c r="AS35" s="8"/>
      <c r="AT35" s="8"/>
      <c r="AU35" s="8"/>
      <c r="AV35" s="8"/>
      <c r="AW35" s="8"/>
      <c r="AX35" s="8"/>
    </row>
    <row r="36" spans="1:50" s="5" customFormat="1" ht="1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L36" s="6"/>
      <c r="AM36" s="6"/>
      <c r="AN36" s="6"/>
      <c r="AO36" s="10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5" customFormat="1" ht="1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L37" s="6"/>
      <c r="AM37" s="6"/>
      <c r="AN37" s="6"/>
      <c r="AO37" s="10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5" customFormat="1" ht="1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50">
        <f>IF(AO35=2,2,IF(AO35=3,4,IF(AO35=4,6,0)))</f>
        <v>0</v>
      </c>
      <c r="AG38" s="50"/>
      <c r="AH38" s="50"/>
      <c r="AI38" s="51" t="s">
        <v>25</v>
      </c>
      <c r="AJ38" s="51"/>
      <c r="AL38" s="6"/>
      <c r="AM38" s="6"/>
      <c r="AN38" s="6"/>
      <c r="AO38" s="10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5" customFormat="1" ht="7.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L39" s="6"/>
      <c r="AM39" s="6"/>
      <c r="AN39" s="6"/>
      <c r="AO39" s="10"/>
      <c r="AP39" s="8"/>
      <c r="AQ39" s="8"/>
      <c r="AR39" s="8"/>
      <c r="AS39" s="8"/>
      <c r="AT39" s="8"/>
      <c r="AU39" s="8"/>
      <c r="AV39" s="8"/>
      <c r="AW39" s="8"/>
      <c r="AX39" s="8"/>
    </row>
    <row r="40" spans="1:50" s="5" customFormat="1" ht="15" customHeight="1">
      <c r="A40" s="56" t="s">
        <v>30</v>
      </c>
      <c r="B40" s="56"/>
      <c r="C40" s="56"/>
      <c r="D40" s="56"/>
      <c r="E40" s="56"/>
      <c r="F40" s="56"/>
      <c r="G40" s="56"/>
      <c r="H40" s="56"/>
      <c r="I40" s="56"/>
      <c r="J40" s="56" t="s">
        <v>31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L40" s="6"/>
      <c r="AM40" s="6"/>
      <c r="AN40" s="6"/>
      <c r="AO40" s="10"/>
      <c r="AP40" s="8"/>
      <c r="AQ40" s="8"/>
      <c r="AR40" s="8"/>
      <c r="AS40" s="8"/>
      <c r="AT40" s="8"/>
      <c r="AU40" s="8"/>
      <c r="AV40" s="8"/>
      <c r="AW40" s="8"/>
      <c r="AX40" s="8"/>
    </row>
    <row r="41" spans="1:50" s="5" customFormat="1" ht="1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L41" s="6"/>
      <c r="AM41" s="6"/>
      <c r="AN41" s="6"/>
      <c r="AO41" s="10">
        <v>2</v>
      </c>
      <c r="AP41" s="8"/>
      <c r="AQ41" s="8"/>
      <c r="AR41" s="8"/>
      <c r="AS41" s="8"/>
      <c r="AT41" s="8"/>
      <c r="AU41" s="8"/>
      <c r="AV41" s="8"/>
      <c r="AW41" s="8"/>
      <c r="AX41" s="8"/>
    </row>
    <row r="42" spans="1:50" s="5" customFormat="1" ht="1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L42" s="6"/>
      <c r="AM42" s="6"/>
      <c r="AN42" s="6"/>
      <c r="AO42" s="10"/>
      <c r="AP42" s="8"/>
      <c r="AQ42" s="8"/>
      <c r="AR42" s="8"/>
      <c r="AS42" s="8"/>
      <c r="AT42" s="8"/>
      <c r="AU42" s="8"/>
      <c r="AV42" s="8"/>
      <c r="AW42" s="8"/>
      <c r="AX42" s="8"/>
    </row>
    <row r="43" spans="1:50" s="5" customFormat="1" ht="1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L43" s="6"/>
      <c r="AM43" s="6"/>
      <c r="AN43" s="6"/>
      <c r="AO43" s="10"/>
      <c r="AP43" s="8"/>
      <c r="AQ43" s="8"/>
      <c r="AR43" s="8"/>
      <c r="AS43" s="8"/>
      <c r="AT43" s="8"/>
      <c r="AU43" s="8"/>
      <c r="AV43" s="8"/>
      <c r="AW43" s="8"/>
      <c r="AX43" s="8"/>
    </row>
    <row r="44" spans="1:50" s="5" customFormat="1" ht="1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50">
        <f>IF(AO41=2,2,IF(AO41=3,4,IF(AO41=4,6,0)))</f>
        <v>2</v>
      </c>
      <c r="AG44" s="50"/>
      <c r="AH44" s="50"/>
      <c r="AI44" s="51" t="s">
        <v>25</v>
      </c>
      <c r="AJ44" s="51"/>
      <c r="AL44" s="6"/>
      <c r="AM44" s="6"/>
      <c r="AN44" s="6"/>
      <c r="AO44" s="10"/>
      <c r="AP44" s="8"/>
      <c r="AQ44" s="8"/>
      <c r="AR44" s="8"/>
      <c r="AS44" s="8"/>
      <c r="AT44" s="8"/>
      <c r="AU44" s="8"/>
      <c r="AV44" s="8"/>
      <c r="AW44" s="8"/>
      <c r="AX44" s="8"/>
    </row>
    <row r="45" spans="1:50" s="5" customFormat="1" ht="10.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L45" s="6"/>
      <c r="AM45" s="6"/>
      <c r="AN45" s="6"/>
      <c r="AO45" s="10"/>
      <c r="AP45" s="8"/>
      <c r="AQ45" s="8"/>
      <c r="AR45" s="8"/>
      <c r="AS45" s="8"/>
      <c r="AT45" s="8"/>
      <c r="AU45" s="8"/>
      <c r="AV45" s="8"/>
      <c r="AW45" s="8"/>
      <c r="AX45" s="8"/>
    </row>
    <row r="46" spans="1:50" s="5" customFormat="1" ht="15" customHeight="1">
      <c r="A46" s="51" t="s">
        <v>32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12"/>
      <c r="W46" s="54">
        <v>720</v>
      </c>
      <c r="X46" s="54"/>
      <c r="Y46" s="5" t="s">
        <v>33</v>
      </c>
      <c r="AA46" s="44"/>
      <c r="AB46" s="44"/>
      <c r="AC46" s="44"/>
      <c r="AD46" s="44"/>
      <c r="AE46" s="44"/>
      <c r="AF46" s="55">
        <f>10*LOG(W46/720)</f>
        <v>0</v>
      </c>
      <c r="AG46" s="55"/>
      <c r="AH46" s="55"/>
      <c r="AI46" s="51" t="s">
        <v>25</v>
      </c>
      <c r="AJ46" s="51"/>
      <c r="AL46" s="6"/>
      <c r="AM46" s="6"/>
      <c r="AN46" s="6"/>
      <c r="AO46" s="10"/>
      <c r="AP46" s="8"/>
      <c r="AQ46" s="8"/>
      <c r="AR46" s="8"/>
      <c r="AS46" s="8"/>
      <c r="AT46" s="8"/>
      <c r="AU46" s="8"/>
      <c r="AV46" s="8"/>
      <c r="AW46" s="8"/>
      <c r="AX46" s="8"/>
    </row>
    <row r="47" spans="1:50" s="5" customFormat="1" ht="6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L47" s="6"/>
      <c r="AM47" s="6"/>
      <c r="AN47" s="6"/>
      <c r="AO47" s="10"/>
      <c r="AP47" s="8"/>
      <c r="AQ47" s="8"/>
      <c r="AR47" s="8"/>
      <c r="AS47" s="8"/>
      <c r="AT47" s="8"/>
      <c r="AU47" s="8"/>
      <c r="AV47" s="8"/>
      <c r="AW47" s="8"/>
      <c r="AX47" s="8"/>
    </row>
    <row r="48" spans="1:50" s="5" customFormat="1" ht="15" customHeight="1">
      <c r="A48" s="13" t="s">
        <v>34</v>
      </c>
      <c r="B48" s="13"/>
      <c r="C48" s="13"/>
      <c r="D48" s="13"/>
      <c r="E48" s="13"/>
      <c r="F48" s="13"/>
      <c r="G48" s="13"/>
      <c r="H48" s="13"/>
      <c r="I48" s="1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2">
        <v>-3</v>
      </c>
      <c r="AA48" s="52"/>
      <c r="AB48" s="52"/>
      <c r="AC48" s="5" t="s">
        <v>25</v>
      </c>
      <c r="AD48" s="53"/>
      <c r="AE48" s="53"/>
      <c r="AF48" s="53"/>
      <c r="AG48" s="53"/>
      <c r="AH48" s="53"/>
      <c r="AI48" s="53"/>
      <c r="AJ48" s="53"/>
      <c r="AL48" s="6"/>
      <c r="AM48" s="6"/>
      <c r="AN48" s="6" t="str">
        <f>IF(AO48=TRUE,Z48,"")</f>
        <v/>
      </c>
      <c r="AO48" s="10" t="b">
        <v>0</v>
      </c>
      <c r="AP48" s="8"/>
      <c r="AQ48" s="8"/>
      <c r="AR48" s="8"/>
      <c r="AS48" s="8"/>
      <c r="AT48" s="8"/>
      <c r="AU48" s="8"/>
      <c r="AV48" s="8"/>
      <c r="AW48" s="8"/>
      <c r="AX48" s="8"/>
    </row>
    <row r="49" spans="1:50" s="5" customFormat="1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52">
        <v>-5</v>
      </c>
      <c r="AA49" s="52"/>
      <c r="AB49" s="52"/>
      <c r="AC49" s="5" t="s">
        <v>25</v>
      </c>
      <c r="AD49" s="44"/>
      <c r="AE49" s="44"/>
      <c r="AF49" s="44"/>
      <c r="AG49" s="44"/>
      <c r="AH49" s="44"/>
      <c r="AI49" s="44"/>
      <c r="AJ49" s="44"/>
      <c r="AL49" s="6"/>
      <c r="AM49" s="6"/>
      <c r="AN49" s="6" t="str">
        <f>IF(AO49=TRUE,Z49,"")</f>
        <v/>
      </c>
      <c r="AO49" s="10" t="b">
        <v>0</v>
      </c>
      <c r="AP49" s="8"/>
      <c r="AQ49" s="8"/>
      <c r="AR49" s="8"/>
      <c r="AS49" s="8"/>
      <c r="AT49" s="8"/>
      <c r="AU49" s="8"/>
      <c r="AV49" s="8"/>
      <c r="AW49" s="8"/>
      <c r="AX49" s="8"/>
    </row>
    <row r="50" spans="1:50" s="5" customFormat="1" ht="1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52">
        <v>-6</v>
      </c>
      <c r="AA50" s="52"/>
      <c r="AB50" s="52"/>
      <c r="AC50" s="5" t="s">
        <v>25</v>
      </c>
      <c r="AD50" s="44"/>
      <c r="AE50" s="44"/>
      <c r="AF50" s="44"/>
      <c r="AG50" s="44"/>
      <c r="AH50" s="44"/>
      <c r="AI50" s="44"/>
      <c r="AJ50" s="44"/>
      <c r="AL50" s="6"/>
      <c r="AM50" s="6"/>
      <c r="AN50" s="6" t="str">
        <f>IF(AO50=TRUE,Z50,"")</f>
        <v/>
      </c>
      <c r="AO50" s="10" t="b">
        <v>0</v>
      </c>
      <c r="AP50" s="8"/>
      <c r="AQ50" s="8"/>
      <c r="AR50" s="8"/>
      <c r="AS50" s="8"/>
      <c r="AT50" s="8"/>
      <c r="AU50" s="8"/>
      <c r="AV50" s="8"/>
      <c r="AW50" s="8"/>
      <c r="AX50" s="8"/>
    </row>
    <row r="51" spans="1:50" s="5" customFormat="1" ht="12">
      <c r="A51" s="48"/>
      <c r="B51" s="48"/>
      <c r="C51" s="48"/>
      <c r="D51" s="48"/>
      <c r="E51" s="48"/>
      <c r="F51" s="48"/>
      <c r="G51" s="48"/>
      <c r="H51" s="48"/>
      <c r="I51" s="48"/>
      <c r="J51" s="8"/>
      <c r="K51" s="8"/>
      <c r="L51" s="8"/>
      <c r="M51" s="8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Z51" s="49"/>
      <c r="AA51" s="49"/>
      <c r="AB51" s="49"/>
      <c r="AC51" s="5" t="s">
        <v>25</v>
      </c>
      <c r="AD51" s="44"/>
      <c r="AE51" s="44"/>
      <c r="AF51" s="44"/>
      <c r="AG51" s="44"/>
      <c r="AH51" s="44"/>
      <c r="AI51" s="44"/>
      <c r="AJ51" s="44"/>
      <c r="AL51" s="6"/>
      <c r="AM51" s="6"/>
      <c r="AN51" s="6" t="str">
        <f>IF(AO51=TRUE,Z51,"")</f>
        <v/>
      </c>
      <c r="AO51" s="10" t="b">
        <v>0</v>
      </c>
      <c r="AP51" s="8"/>
      <c r="AQ51" s="8"/>
      <c r="AR51" s="8"/>
      <c r="AS51" s="8"/>
      <c r="AT51" s="8"/>
      <c r="AU51" s="8"/>
      <c r="AV51" s="8"/>
      <c r="AW51" s="8"/>
      <c r="AX51" s="8"/>
    </row>
    <row r="52" spans="1:50" s="5" customFormat="1" ht="12">
      <c r="A52" s="48"/>
      <c r="B52" s="48"/>
      <c r="C52" s="48"/>
      <c r="D52" s="48"/>
      <c r="E52" s="48"/>
      <c r="F52" s="48"/>
      <c r="G52" s="48"/>
      <c r="H52" s="48"/>
      <c r="I52" s="48"/>
      <c r="J52" s="8"/>
      <c r="K52" s="8"/>
      <c r="L52" s="8"/>
      <c r="M52" s="8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Z52" s="49"/>
      <c r="AA52" s="49"/>
      <c r="AB52" s="49"/>
      <c r="AC52" s="5" t="s">
        <v>25</v>
      </c>
      <c r="AD52" s="44"/>
      <c r="AE52" s="44"/>
      <c r="AF52" s="50">
        <f>SUM(AN48:AN52)</f>
        <v>0</v>
      </c>
      <c r="AG52" s="50"/>
      <c r="AH52" s="50"/>
      <c r="AI52" s="51" t="s">
        <v>25</v>
      </c>
      <c r="AJ52" s="51"/>
      <c r="AL52" s="6"/>
      <c r="AM52" s="6"/>
      <c r="AN52" s="6" t="str">
        <f>IF(AO52=TRUE,Z52,"")</f>
        <v/>
      </c>
      <c r="AO52" s="10" t="b">
        <v>0</v>
      </c>
      <c r="AP52" s="8"/>
      <c r="AQ52" s="8"/>
      <c r="AR52" s="8"/>
      <c r="AS52" s="8"/>
      <c r="AT52" s="8"/>
      <c r="AU52" s="8"/>
      <c r="AV52" s="8"/>
      <c r="AW52" s="8"/>
      <c r="AX52" s="8"/>
    </row>
    <row r="53" spans="1:50" s="5" customFormat="1" ht="6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L53" s="6"/>
      <c r="AM53" s="6"/>
      <c r="AN53" s="6"/>
      <c r="AO53" s="10"/>
      <c r="AP53" s="8"/>
      <c r="AQ53" s="8"/>
      <c r="AR53" s="8"/>
      <c r="AS53" s="8"/>
      <c r="AT53" s="8"/>
      <c r="AU53" s="8"/>
      <c r="AV53" s="8"/>
      <c r="AW53" s="8"/>
      <c r="AX53" s="8"/>
    </row>
    <row r="54" spans="1:50" s="17" customFormat="1" ht="13.5">
      <c r="A54" s="45" t="s">
        <v>35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7" t="str">
        <f>IF(AF30="","",AF30+AF32+AF38+AF44+AF46+AF52)</f>
        <v/>
      </c>
      <c r="AG54" s="47"/>
      <c r="AH54" s="47"/>
      <c r="AI54" s="45" t="s">
        <v>11</v>
      </c>
      <c r="AJ54" s="45"/>
      <c r="AK54" s="45"/>
      <c r="AL54" s="14"/>
      <c r="AM54" s="14"/>
      <c r="AN54" s="14"/>
      <c r="AO54" s="15"/>
      <c r="AP54" s="16"/>
      <c r="AQ54" s="16"/>
      <c r="AR54" s="16"/>
      <c r="AS54" s="16"/>
      <c r="AT54" s="16"/>
      <c r="AU54" s="16"/>
      <c r="AV54" s="16"/>
      <c r="AW54" s="16"/>
      <c r="AX54" s="16"/>
    </row>
    <row r="55" spans="1:50" s="5" customFormat="1" ht="6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L55" s="6"/>
      <c r="AM55" s="6"/>
      <c r="AN55" s="6"/>
      <c r="AO55" s="10"/>
      <c r="AP55" s="8"/>
      <c r="AQ55" s="8"/>
      <c r="AR55" s="8"/>
      <c r="AS55" s="8"/>
      <c r="AT55" s="8"/>
      <c r="AU55" s="8"/>
      <c r="AV55" s="8"/>
      <c r="AW55" s="8"/>
      <c r="AX55" s="8"/>
    </row>
    <row r="56" spans="1:50" s="5" customFormat="1" ht="12">
      <c r="A56" s="5" t="s">
        <v>36</v>
      </c>
      <c r="I56" s="44">
        <f>AF20</f>
        <v>0</v>
      </c>
      <c r="J56" s="44"/>
      <c r="K56" s="5" t="s">
        <v>37</v>
      </c>
      <c r="O56" s="45" t="str">
        <f>IF(AF30="","",IF(AF54&lt;=AF20,"eingehalten.","nicht eingehalten."))</f>
        <v/>
      </c>
      <c r="P56" s="45"/>
      <c r="Q56" s="45"/>
      <c r="R56" s="45"/>
      <c r="S56" s="45"/>
      <c r="T56" s="45"/>
      <c r="U56" s="45"/>
      <c r="V56" s="45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L56" s="6"/>
      <c r="AM56" s="6"/>
      <c r="AN56" s="6"/>
      <c r="AO56" s="10"/>
      <c r="AP56" s="8"/>
      <c r="AQ56" s="8"/>
      <c r="AR56" s="8"/>
      <c r="AS56" s="8"/>
      <c r="AT56" s="8"/>
      <c r="AU56" s="8"/>
      <c r="AV56" s="8"/>
      <c r="AW56" s="8"/>
      <c r="AX56" s="8"/>
    </row>
    <row r="57" spans="1:50" s="5" customFormat="1" ht="7.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L57" s="6"/>
      <c r="AM57" s="6"/>
      <c r="AN57" s="6"/>
      <c r="AO57" s="10"/>
      <c r="AP57" s="8"/>
      <c r="AQ57" s="8"/>
      <c r="AR57" s="8"/>
      <c r="AS57" s="8"/>
      <c r="AT57" s="8"/>
      <c r="AU57" s="8"/>
      <c r="AV57" s="8"/>
      <c r="AW57" s="8"/>
      <c r="AX57" s="8"/>
    </row>
    <row r="58" spans="1:50" s="5" customFormat="1">
      <c r="A58" s="45" t="s">
        <v>48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18"/>
      <c r="AL58" s="6"/>
      <c r="AM58" s="6"/>
      <c r="AN58" s="6"/>
      <c r="AO58" s="10">
        <v>5</v>
      </c>
      <c r="AP58" s="8"/>
      <c r="AQ58" s="8"/>
      <c r="AR58" s="8"/>
      <c r="AS58" s="8"/>
      <c r="AT58" s="8"/>
      <c r="AU58" s="8"/>
      <c r="AV58" s="8"/>
      <c r="AW58" s="8"/>
      <c r="AX58" s="8"/>
    </row>
    <row r="59" spans="1:50" s="5" customFormat="1" ht="7.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18"/>
      <c r="AL59" s="6"/>
      <c r="AM59" s="6"/>
      <c r="AN59" s="6"/>
      <c r="AO59" s="10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5" customFormat="1">
      <c r="A60" s="33" t="s">
        <v>49</v>
      </c>
      <c r="B60" s="33"/>
      <c r="C60" s="33"/>
      <c r="D60" s="33"/>
      <c r="E60" s="33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33"/>
      <c r="AL60" s="6"/>
      <c r="AM60" s="6"/>
      <c r="AN60" s="6"/>
      <c r="AO60" s="10"/>
      <c r="AP60" s="8"/>
      <c r="AQ60" s="8"/>
      <c r="AR60" s="8"/>
      <c r="AS60" s="8"/>
      <c r="AT60" s="8"/>
      <c r="AU60" s="8"/>
      <c r="AV60" s="8"/>
      <c r="AW60" s="8"/>
      <c r="AX60" s="8"/>
    </row>
    <row r="61" spans="1:50" s="5" customFormat="1" ht="9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3"/>
      <c r="AL61" s="6"/>
      <c r="AM61" s="6"/>
      <c r="AN61" s="6"/>
      <c r="AO61" s="10"/>
      <c r="AP61" s="8"/>
      <c r="AQ61" s="8"/>
      <c r="AR61" s="8"/>
      <c r="AS61" s="8"/>
      <c r="AT61" s="8"/>
      <c r="AU61" s="8"/>
      <c r="AV61" s="8"/>
      <c r="AW61" s="8"/>
      <c r="AX61" s="8"/>
    </row>
    <row r="62" spans="1:50" s="17" customForma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33"/>
      <c r="AL62" s="14"/>
      <c r="AM62" s="14"/>
      <c r="AN62" s="14"/>
      <c r="AO62" s="15"/>
      <c r="AP62" s="16"/>
      <c r="AQ62" s="16"/>
      <c r="AR62" s="16"/>
      <c r="AS62" s="16"/>
      <c r="AT62" s="16"/>
      <c r="AU62" s="16"/>
      <c r="AV62" s="16"/>
      <c r="AW62" s="16"/>
      <c r="AX62" s="16"/>
    </row>
    <row r="63" spans="1:50" s="17" customFormat="1" ht="8.2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3"/>
      <c r="AL63" s="14"/>
      <c r="AM63" s="14"/>
      <c r="AN63" s="14"/>
      <c r="AO63" s="15"/>
      <c r="AP63" s="16"/>
      <c r="AQ63" s="16"/>
      <c r="AR63" s="16"/>
      <c r="AS63" s="16"/>
      <c r="AT63" s="16"/>
      <c r="AU63" s="16"/>
      <c r="AV63" s="16"/>
      <c r="AW63" s="16"/>
      <c r="AX63" s="16"/>
    </row>
    <row r="64" spans="1:50" s="5" customFormat="1" ht="23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8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L64" s="6"/>
      <c r="AM64" s="6"/>
      <c r="AN64" s="6"/>
      <c r="AO64" s="10"/>
      <c r="AP64" s="8"/>
      <c r="AQ64" s="8"/>
      <c r="AR64" s="8"/>
      <c r="AS64" s="8"/>
      <c r="AT64" s="8"/>
      <c r="AU64" s="8"/>
      <c r="AV64" s="8"/>
      <c r="AW64" s="8"/>
      <c r="AX64" s="8"/>
    </row>
    <row r="65" spans="1:50" s="21" customFormat="1" ht="12">
      <c r="A65" s="39" t="s">
        <v>38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39"/>
      <c r="S65" s="40" t="s">
        <v>50</v>
      </c>
      <c r="T65" s="40"/>
      <c r="U65" s="40"/>
      <c r="V65" s="40"/>
      <c r="W65" s="40"/>
      <c r="X65" s="40"/>
      <c r="Y65" s="4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19"/>
      <c r="AL65" s="22"/>
      <c r="AM65" s="22"/>
      <c r="AN65" s="22"/>
      <c r="AO65" s="23"/>
      <c r="AP65" s="24"/>
      <c r="AQ65" s="24"/>
      <c r="AR65" s="24"/>
      <c r="AS65" s="24"/>
      <c r="AT65" s="24"/>
      <c r="AU65" s="24"/>
      <c r="AV65" s="24"/>
      <c r="AW65" s="24"/>
      <c r="AX65" s="24"/>
    </row>
    <row r="66" spans="1:50" s="5" customFormat="1" ht="12">
      <c r="AL66" s="6"/>
      <c r="AM66" s="6"/>
      <c r="AN66" s="6"/>
      <c r="AO66" s="10"/>
      <c r="AP66" s="8"/>
      <c r="AQ66" s="8"/>
      <c r="AR66" s="8"/>
      <c r="AS66" s="8"/>
      <c r="AT66" s="8"/>
      <c r="AU66" s="8"/>
      <c r="AV66" s="8"/>
      <c r="AW66" s="8"/>
      <c r="AX66" s="8"/>
    </row>
    <row r="67" spans="1:50" s="5" customFormat="1" ht="12">
      <c r="AL67" s="6"/>
      <c r="AM67" s="6"/>
      <c r="AN67" s="6"/>
      <c r="AO67" s="10"/>
      <c r="AP67" s="8"/>
      <c r="AQ67" s="8"/>
      <c r="AR67" s="8"/>
      <c r="AS67" s="8"/>
      <c r="AT67" s="8"/>
      <c r="AU67" s="8"/>
      <c r="AV67" s="8"/>
      <c r="AW67" s="8"/>
      <c r="AX67" s="8"/>
    </row>
    <row r="68" spans="1:50" s="5" customFormat="1" ht="12">
      <c r="AL68" s="6"/>
      <c r="AM68" s="6"/>
      <c r="AN68" s="6"/>
      <c r="AO68" s="10"/>
      <c r="AP68" s="8"/>
      <c r="AQ68" s="8"/>
      <c r="AR68" s="8"/>
      <c r="AS68" s="8"/>
      <c r="AT68" s="8"/>
      <c r="AU68" s="8"/>
      <c r="AV68" s="8"/>
      <c r="AW68" s="8"/>
      <c r="AX68" s="8"/>
    </row>
    <row r="69" spans="1:50" s="5" customFormat="1" ht="12">
      <c r="AL69" s="6"/>
      <c r="AM69" s="6"/>
      <c r="AN69" s="6"/>
      <c r="AO69" s="10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5" customFormat="1" ht="12">
      <c r="AL70" s="6"/>
      <c r="AM70" s="6"/>
      <c r="AN70" s="6"/>
      <c r="AO70" s="10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5" customFormat="1" ht="12">
      <c r="AL71" s="6"/>
      <c r="AM71" s="6"/>
      <c r="AN71" s="6"/>
      <c r="AO71" s="10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5" customFormat="1" ht="12">
      <c r="AL72" s="6"/>
      <c r="AM72" s="6"/>
      <c r="AN72" s="6"/>
      <c r="AO72" s="10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5" customFormat="1" ht="12">
      <c r="AL73" s="6"/>
      <c r="AM73" s="6"/>
      <c r="AN73" s="6"/>
      <c r="AO73" s="10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5" customFormat="1" ht="12">
      <c r="AL74" s="6"/>
      <c r="AM74" s="6"/>
      <c r="AN74" s="6"/>
      <c r="AO74" s="10"/>
      <c r="AP74" s="8"/>
      <c r="AQ74" s="8"/>
      <c r="AR74" s="8"/>
      <c r="AS74" s="8"/>
      <c r="AT74" s="8"/>
      <c r="AU74" s="8"/>
      <c r="AV74" s="8"/>
      <c r="AW74" s="8"/>
      <c r="AX74" s="8"/>
    </row>
    <row r="75" spans="1:50" s="5" customFormat="1" ht="12">
      <c r="AL75" s="6"/>
      <c r="AM75" s="6"/>
      <c r="AN75" s="6"/>
      <c r="AO75" s="10"/>
      <c r="AP75" s="8"/>
      <c r="AQ75" s="8"/>
      <c r="AR75" s="8"/>
      <c r="AS75" s="8"/>
      <c r="AT75" s="8"/>
      <c r="AU75" s="8"/>
      <c r="AV75" s="8"/>
      <c r="AW75" s="8"/>
      <c r="AX75" s="8"/>
    </row>
    <row r="76" spans="1:50" s="5" customFormat="1" ht="12">
      <c r="AL76" s="6"/>
      <c r="AM76" s="6"/>
      <c r="AN76" s="6"/>
      <c r="AO76" s="10"/>
      <c r="AP76" s="8"/>
      <c r="AQ76" s="8"/>
      <c r="AR76" s="8"/>
      <c r="AS76" s="8"/>
      <c r="AT76" s="8"/>
      <c r="AU76" s="8"/>
      <c r="AV76" s="8"/>
      <c r="AW76" s="8"/>
      <c r="AX76" s="8"/>
    </row>
    <row r="77" spans="1:50" s="5" customFormat="1" ht="12">
      <c r="AL77" s="6"/>
      <c r="AM77" s="6"/>
      <c r="AN77" s="6"/>
      <c r="AO77" s="10"/>
      <c r="AP77" s="8"/>
      <c r="AQ77" s="8"/>
      <c r="AR77" s="8"/>
      <c r="AS77" s="8"/>
      <c r="AT77" s="8"/>
      <c r="AU77" s="8"/>
      <c r="AV77" s="8"/>
      <c r="AW77" s="8"/>
      <c r="AX77" s="8"/>
    </row>
    <row r="78" spans="1:50" s="5" customFormat="1" ht="12">
      <c r="AL78" s="6"/>
      <c r="AM78" s="6"/>
      <c r="AN78" s="6"/>
      <c r="AO78" s="10"/>
      <c r="AP78" s="8"/>
      <c r="AQ78" s="8"/>
      <c r="AR78" s="8"/>
      <c r="AS78" s="8"/>
      <c r="AT78" s="8"/>
      <c r="AU78" s="8"/>
      <c r="AV78" s="8"/>
      <c r="AW78" s="8"/>
      <c r="AX78" s="8"/>
    </row>
    <row r="79" spans="1:50" s="5" customFormat="1" ht="12">
      <c r="AL79" s="6"/>
      <c r="AM79" s="6"/>
      <c r="AN79" s="6"/>
      <c r="AO79" s="10"/>
      <c r="AP79" s="8"/>
      <c r="AQ79" s="8"/>
      <c r="AR79" s="8"/>
      <c r="AS79" s="8"/>
      <c r="AT79" s="8"/>
      <c r="AU79" s="8"/>
      <c r="AV79" s="8"/>
      <c r="AW79" s="8"/>
      <c r="AX79" s="8"/>
    </row>
    <row r="80" spans="1:50" s="5" customFormat="1" ht="12">
      <c r="AL80" s="6"/>
      <c r="AM80" s="6"/>
      <c r="AN80" s="6"/>
      <c r="AO80" s="10"/>
      <c r="AP80" s="8"/>
      <c r="AQ80" s="8"/>
      <c r="AR80" s="8"/>
      <c r="AS80" s="8"/>
      <c r="AT80" s="8"/>
      <c r="AU80" s="8"/>
      <c r="AV80" s="8"/>
      <c r="AW80" s="8"/>
      <c r="AX80" s="8"/>
    </row>
    <row r="81" spans="38:50" s="5" customFormat="1" ht="12">
      <c r="AL81" s="6"/>
      <c r="AM81" s="6"/>
      <c r="AN81" s="6"/>
      <c r="AO81" s="10"/>
      <c r="AP81" s="8"/>
      <c r="AQ81" s="8"/>
      <c r="AR81" s="8"/>
      <c r="AS81" s="8"/>
      <c r="AT81" s="8"/>
      <c r="AU81" s="8"/>
      <c r="AV81" s="8"/>
      <c r="AW81" s="8"/>
      <c r="AX81" s="8"/>
    </row>
    <row r="82" spans="38:50" s="5" customFormat="1" ht="12">
      <c r="AL82" s="6"/>
      <c r="AM82" s="6"/>
      <c r="AN82" s="6"/>
      <c r="AO82" s="10"/>
      <c r="AP82" s="8"/>
      <c r="AQ82" s="8"/>
      <c r="AR82" s="8"/>
      <c r="AS82" s="8"/>
      <c r="AT82" s="8"/>
      <c r="AU82" s="8"/>
      <c r="AV82" s="8"/>
      <c r="AW82" s="8"/>
      <c r="AX82" s="8"/>
    </row>
    <row r="83" spans="38:50" s="5" customFormat="1" ht="12">
      <c r="AL83" s="6"/>
      <c r="AM83" s="6"/>
      <c r="AN83" s="6"/>
      <c r="AO83" s="10"/>
      <c r="AP83" s="8"/>
      <c r="AQ83" s="8"/>
      <c r="AR83" s="8"/>
      <c r="AS83" s="8"/>
      <c r="AT83" s="8"/>
      <c r="AU83" s="8"/>
      <c r="AV83" s="8"/>
      <c r="AW83" s="8"/>
      <c r="AX83" s="8"/>
    </row>
    <row r="84" spans="38:50" s="5" customFormat="1" ht="12">
      <c r="AL84" s="6"/>
      <c r="AM84" s="6"/>
      <c r="AN84" s="6"/>
      <c r="AO84" s="10"/>
      <c r="AP84" s="8"/>
      <c r="AQ84" s="8"/>
      <c r="AR84" s="8"/>
      <c r="AS84" s="8"/>
      <c r="AT84" s="8"/>
      <c r="AU84" s="8"/>
      <c r="AV84" s="8"/>
      <c r="AW84" s="8"/>
      <c r="AX84" s="8"/>
    </row>
    <row r="85" spans="38:50" s="5" customFormat="1" ht="12">
      <c r="AL85" s="6"/>
      <c r="AM85" s="6"/>
      <c r="AN85" s="6"/>
      <c r="AO85" s="10"/>
      <c r="AP85" s="8"/>
      <c r="AQ85" s="8"/>
      <c r="AR85" s="8"/>
      <c r="AS85" s="8"/>
      <c r="AT85" s="8"/>
      <c r="AU85" s="8"/>
      <c r="AV85" s="8"/>
      <c r="AW85" s="8"/>
      <c r="AX85" s="8"/>
    </row>
    <row r="86" spans="38:50" s="5" customFormat="1" ht="12">
      <c r="AL86" s="6"/>
      <c r="AM86" s="6"/>
      <c r="AN86" s="6"/>
      <c r="AO86" s="10"/>
      <c r="AP86" s="8"/>
      <c r="AQ86" s="8"/>
      <c r="AR86" s="8"/>
      <c r="AS86" s="8"/>
      <c r="AT86" s="8"/>
      <c r="AU86" s="8"/>
      <c r="AV86" s="8"/>
      <c r="AW86" s="8"/>
      <c r="AX86" s="8"/>
    </row>
    <row r="87" spans="38:50" s="5" customFormat="1" ht="12">
      <c r="AL87" s="6"/>
      <c r="AM87" s="6"/>
      <c r="AN87" s="6"/>
      <c r="AO87" s="10"/>
      <c r="AP87" s="8"/>
      <c r="AQ87" s="8"/>
      <c r="AR87" s="8"/>
      <c r="AS87" s="8"/>
      <c r="AT87" s="8"/>
      <c r="AU87" s="8"/>
      <c r="AV87" s="8"/>
      <c r="AW87" s="8"/>
      <c r="AX87" s="8"/>
    </row>
    <row r="88" spans="38:50" s="5" customFormat="1" ht="12">
      <c r="AL88" s="6"/>
      <c r="AM88" s="6"/>
      <c r="AN88" s="6"/>
      <c r="AO88" s="10"/>
      <c r="AP88" s="8"/>
      <c r="AQ88" s="8"/>
      <c r="AR88" s="8"/>
      <c r="AS88" s="8"/>
      <c r="AT88" s="8"/>
      <c r="AU88" s="8"/>
      <c r="AV88" s="8"/>
      <c r="AW88" s="8"/>
      <c r="AX88" s="8"/>
    </row>
    <row r="89" spans="38:50" s="5" customFormat="1" ht="12">
      <c r="AL89" s="6"/>
      <c r="AM89" s="6"/>
      <c r="AN89" s="6"/>
      <c r="AO89" s="10"/>
      <c r="AP89" s="8"/>
      <c r="AQ89" s="8"/>
      <c r="AR89" s="8"/>
      <c r="AS89" s="8"/>
      <c r="AT89" s="8"/>
      <c r="AU89" s="8"/>
      <c r="AV89" s="8"/>
      <c r="AW89" s="8"/>
      <c r="AX89" s="8"/>
    </row>
    <row r="90" spans="38:50" s="5" customFormat="1" ht="12">
      <c r="AL90" s="6"/>
      <c r="AM90" s="6"/>
      <c r="AN90" s="6"/>
      <c r="AO90" s="10"/>
      <c r="AP90" s="8"/>
      <c r="AQ90" s="8"/>
      <c r="AR90" s="8"/>
      <c r="AS90" s="8"/>
      <c r="AT90" s="8"/>
      <c r="AU90" s="8"/>
      <c r="AV90" s="8"/>
      <c r="AW90" s="8"/>
      <c r="AX90" s="8"/>
    </row>
    <row r="91" spans="38:50" s="5" customFormat="1" ht="12">
      <c r="AL91" s="6"/>
      <c r="AM91" s="6"/>
      <c r="AN91" s="6"/>
      <c r="AO91" s="10"/>
      <c r="AP91" s="8"/>
      <c r="AQ91" s="8"/>
      <c r="AR91" s="8"/>
      <c r="AS91" s="8"/>
      <c r="AT91" s="8"/>
      <c r="AU91" s="8"/>
      <c r="AV91" s="8"/>
      <c r="AW91" s="8"/>
      <c r="AX91" s="8"/>
    </row>
    <row r="92" spans="38:50" s="5" customFormat="1" ht="12">
      <c r="AL92" s="6"/>
      <c r="AM92" s="6"/>
      <c r="AN92" s="6"/>
      <c r="AO92" s="10"/>
      <c r="AP92" s="8"/>
      <c r="AQ92" s="8"/>
      <c r="AR92" s="8"/>
      <c r="AS92" s="8"/>
      <c r="AT92" s="8"/>
      <c r="AU92" s="8"/>
      <c r="AV92" s="8"/>
      <c r="AW92" s="8"/>
      <c r="AX92" s="8"/>
    </row>
    <row r="93" spans="38:50" s="5" customFormat="1" ht="12">
      <c r="AL93" s="6"/>
      <c r="AM93" s="6"/>
      <c r="AN93" s="6"/>
      <c r="AO93" s="10"/>
      <c r="AP93" s="8"/>
      <c r="AQ93" s="8"/>
      <c r="AR93" s="8"/>
      <c r="AS93" s="8"/>
      <c r="AT93" s="8"/>
      <c r="AU93" s="8"/>
      <c r="AV93" s="8"/>
      <c r="AW93" s="8"/>
      <c r="AX93" s="8"/>
    </row>
    <row r="94" spans="38:50" s="5" customFormat="1" ht="12">
      <c r="AL94" s="6"/>
      <c r="AM94" s="6"/>
      <c r="AN94" s="6"/>
      <c r="AO94" s="10"/>
      <c r="AP94" s="8"/>
      <c r="AQ94" s="8"/>
      <c r="AR94" s="8"/>
      <c r="AS94" s="8"/>
      <c r="AT94" s="8"/>
      <c r="AU94" s="8"/>
      <c r="AV94" s="8"/>
      <c r="AW94" s="8"/>
      <c r="AX94" s="8"/>
    </row>
    <row r="95" spans="38:50" s="5" customFormat="1" ht="12">
      <c r="AL95" s="6"/>
      <c r="AM95" s="6"/>
      <c r="AN95" s="6"/>
      <c r="AO95" s="10"/>
      <c r="AP95" s="8"/>
      <c r="AQ95" s="8"/>
      <c r="AR95" s="8"/>
      <c r="AS95" s="8"/>
      <c r="AT95" s="8"/>
      <c r="AU95" s="8"/>
      <c r="AV95" s="8"/>
      <c r="AW95" s="8"/>
      <c r="AX95" s="8"/>
    </row>
    <row r="96" spans="38:50" s="5" customFormat="1" ht="12">
      <c r="AL96" s="6"/>
      <c r="AM96" s="6"/>
      <c r="AN96" s="6"/>
      <c r="AO96" s="10"/>
      <c r="AP96" s="8"/>
      <c r="AQ96" s="8"/>
      <c r="AR96" s="8"/>
      <c r="AS96" s="8"/>
      <c r="AT96" s="8"/>
      <c r="AU96" s="8"/>
      <c r="AV96" s="8"/>
      <c r="AW96" s="8"/>
      <c r="AX96" s="8"/>
    </row>
    <row r="97" spans="38:50" s="5" customFormat="1" ht="12">
      <c r="AL97" s="6"/>
      <c r="AM97" s="6"/>
      <c r="AN97" s="6"/>
      <c r="AO97" s="10"/>
      <c r="AP97" s="8"/>
      <c r="AQ97" s="8"/>
      <c r="AR97" s="8"/>
      <c r="AS97" s="8"/>
      <c r="AT97" s="8"/>
      <c r="AU97" s="8"/>
      <c r="AV97" s="8"/>
      <c r="AW97" s="8"/>
      <c r="AX97" s="8"/>
    </row>
    <row r="98" spans="38:50" s="5" customFormat="1" ht="12">
      <c r="AL98" s="6"/>
      <c r="AM98" s="6"/>
      <c r="AN98" s="6"/>
      <c r="AO98" s="10"/>
      <c r="AP98" s="8"/>
      <c r="AQ98" s="8"/>
      <c r="AR98" s="8"/>
      <c r="AS98" s="8"/>
      <c r="AT98" s="8"/>
      <c r="AU98" s="8"/>
      <c r="AV98" s="8"/>
      <c r="AW98" s="8"/>
      <c r="AX98" s="8"/>
    </row>
    <row r="99" spans="38:50" s="5" customFormat="1" ht="12">
      <c r="AL99" s="6"/>
      <c r="AM99" s="6"/>
      <c r="AN99" s="6"/>
      <c r="AO99" s="10"/>
      <c r="AP99" s="8"/>
      <c r="AQ99" s="8"/>
      <c r="AR99" s="8"/>
      <c r="AS99" s="8"/>
      <c r="AT99" s="8"/>
      <c r="AU99" s="8"/>
      <c r="AV99" s="8"/>
      <c r="AW99" s="8"/>
      <c r="AX99" s="8"/>
    </row>
    <row r="100" spans="38:50" s="5" customFormat="1" ht="12">
      <c r="AL100" s="6"/>
      <c r="AM100" s="6"/>
      <c r="AN100" s="6"/>
      <c r="AO100" s="10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38:50" s="5" customFormat="1" ht="12">
      <c r="AL101" s="6"/>
      <c r="AM101" s="6"/>
      <c r="AN101" s="6"/>
      <c r="AO101" s="10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38:50" s="5" customFormat="1" ht="12">
      <c r="AL102" s="6"/>
      <c r="AM102" s="6"/>
      <c r="AN102" s="6"/>
      <c r="AO102" s="10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38:50" s="5" customFormat="1" ht="12">
      <c r="AL103" s="6"/>
      <c r="AM103" s="6"/>
      <c r="AN103" s="6"/>
      <c r="AO103" s="10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38:50" s="5" customFormat="1" ht="12">
      <c r="AL104" s="6"/>
      <c r="AM104" s="6"/>
      <c r="AN104" s="6"/>
      <c r="AO104" s="10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38:50" s="5" customFormat="1" ht="12">
      <c r="AL105" s="6"/>
      <c r="AM105" s="6"/>
      <c r="AN105" s="6"/>
      <c r="AO105" s="10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38:50" s="5" customFormat="1" ht="12">
      <c r="AL106" s="6"/>
      <c r="AM106" s="6"/>
      <c r="AN106" s="6"/>
      <c r="AO106" s="10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38:50" s="5" customFormat="1" ht="12">
      <c r="AL107" s="6"/>
      <c r="AM107" s="6"/>
      <c r="AN107" s="6"/>
      <c r="AO107" s="10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38:50" s="5" customFormat="1" ht="12">
      <c r="AL108" s="6"/>
      <c r="AM108" s="6"/>
      <c r="AN108" s="6"/>
      <c r="AO108" s="10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38:50" s="5" customFormat="1" ht="12">
      <c r="AL109" s="6"/>
      <c r="AM109" s="6"/>
      <c r="AN109" s="6"/>
      <c r="AO109" s="10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38:50" s="5" customFormat="1" ht="12">
      <c r="AL110" s="6"/>
      <c r="AM110" s="6"/>
      <c r="AN110" s="6"/>
      <c r="AO110" s="10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38:50" s="5" customFormat="1" ht="12">
      <c r="AL111" s="6"/>
      <c r="AM111" s="6"/>
      <c r="AN111" s="6"/>
      <c r="AO111" s="10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38:50" s="5" customFormat="1" ht="12">
      <c r="AL112" s="6"/>
      <c r="AM112" s="6"/>
      <c r="AN112" s="6"/>
      <c r="AO112" s="10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38:50" s="5" customFormat="1" ht="12">
      <c r="AL113" s="6"/>
      <c r="AM113" s="6"/>
      <c r="AN113" s="6"/>
      <c r="AO113" s="10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38:50" s="5" customFormat="1" ht="12">
      <c r="AL114" s="6"/>
      <c r="AM114" s="6"/>
      <c r="AN114" s="6"/>
      <c r="AO114" s="10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38:50" s="5" customFormat="1" ht="12">
      <c r="AL115" s="6"/>
      <c r="AM115" s="6"/>
      <c r="AN115" s="6"/>
      <c r="AO115" s="10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38:50" s="5" customFormat="1" ht="12">
      <c r="AL116" s="6"/>
      <c r="AM116" s="6"/>
      <c r="AN116" s="6"/>
      <c r="AO116" s="10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38:50" s="5" customFormat="1" ht="12">
      <c r="AL117" s="6"/>
      <c r="AM117" s="6"/>
      <c r="AN117" s="6"/>
      <c r="AO117" s="10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38:50" s="5" customFormat="1" ht="12">
      <c r="AL118" s="6"/>
      <c r="AM118" s="6"/>
      <c r="AN118" s="6"/>
      <c r="AO118" s="10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38:50" s="5" customFormat="1" ht="12">
      <c r="AL119" s="6"/>
      <c r="AM119" s="6"/>
      <c r="AN119" s="6"/>
      <c r="AO119" s="10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38:50" s="5" customFormat="1" ht="12">
      <c r="AL120" s="6"/>
      <c r="AM120" s="6"/>
      <c r="AN120" s="6"/>
      <c r="AO120" s="10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38:50" s="5" customFormat="1" ht="12">
      <c r="AL121" s="6"/>
      <c r="AM121" s="6"/>
      <c r="AN121" s="6"/>
      <c r="AO121" s="10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38:50" s="5" customFormat="1" ht="12">
      <c r="AL122" s="6"/>
      <c r="AM122" s="6"/>
      <c r="AN122" s="6"/>
      <c r="AO122" s="10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38:50" s="5" customFormat="1" ht="12">
      <c r="AL123" s="6"/>
      <c r="AM123" s="6"/>
      <c r="AN123" s="6"/>
      <c r="AO123" s="10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38:50" s="5" customFormat="1" ht="12">
      <c r="AL124" s="6"/>
      <c r="AM124" s="6"/>
      <c r="AN124" s="6"/>
      <c r="AO124" s="10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38:50" s="5" customFormat="1" ht="12">
      <c r="AL125" s="6"/>
      <c r="AM125" s="6"/>
      <c r="AN125" s="6"/>
      <c r="AO125" s="10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38:50" s="5" customFormat="1" ht="12">
      <c r="AL126" s="6"/>
      <c r="AM126" s="6"/>
      <c r="AN126" s="6"/>
      <c r="AO126" s="10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38:50" s="5" customFormat="1" ht="12">
      <c r="AL127" s="6"/>
      <c r="AM127" s="6"/>
      <c r="AN127" s="6"/>
      <c r="AO127" s="10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38:50" s="5" customFormat="1" ht="12">
      <c r="AL128" s="6"/>
      <c r="AM128" s="6"/>
      <c r="AN128" s="6"/>
      <c r="AO128" s="10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38:50" s="5" customFormat="1" ht="12">
      <c r="AL129" s="6"/>
      <c r="AM129" s="6"/>
      <c r="AN129" s="6"/>
      <c r="AO129" s="10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38:50" s="5" customFormat="1" ht="12">
      <c r="AL130" s="6"/>
      <c r="AM130" s="6"/>
      <c r="AN130" s="6"/>
      <c r="AO130" s="10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38:50" s="5" customFormat="1" ht="12">
      <c r="AL131" s="6"/>
      <c r="AM131" s="6"/>
      <c r="AN131" s="6"/>
      <c r="AO131" s="10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38:50" s="5" customFormat="1" ht="12">
      <c r="AL132" s="6"/>
      <c r="AM132" s="6"/>
      <c r="AN132" s="6"/>
      <c r="AO132" s="10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38:50" s="5" customFormat="1" ht="12">
      <c r="AL133" s="6"/>
      <c r="AM133" s="6"/>
      <c r="AN133" s="6"/>
      <c r="AO133" s="10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38:50" s="5" customFormat="1" ht="12">
      <c r="AL134" s="6"/>
      <c r="AM134" s="6"/>
      <c r="AN134" s="6"/>
      <c r="AO134" s="10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38:50" s="5" customFormat="1" ht="12">
      <c r="AL135" s="6"/>
      <c r="AM135" s="6"/>
      <c r="AN135" s="6"/>
      <c r="AO135" s="10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38:50" s="5" customFormat="1" ht="12">
      <c r="AL136" s="6"/>
      <c r="AM136" s="6"/>
      <c r="AN136" s="6"/>
      <c r="AO136" s="10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38:50" s="5" customFormat="1" ht="12">
      <c r="AL137" s="6"/>
      <c r="AM137" s="6"/>
      <c r="AN137" s="6"/>
      <c r="AO137" s="10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38:50" s="5" customFormat="1" ht="12">
      <c r="AL138" s="6"/>
      <c r="AM138" s="6"/>
      <c r="AN138" s="6"/>
      <c r="AO138" s="10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38:50" s="5" customFormat="1" ht="12">
      <c r="AL139" s="6"/>
      <c r="AM139" s="6"/>
      <c r="AN139" s="6"/>
      <c r="AO139" s="10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38:50" s="5" customFormat="1" ht="12">
      <c r="AL140" s="6"/>
      <c r="AM140" s="6"/>
      <c r="AN140" s="6"/>
      <c r="AO140" s="10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38:50" s="5" customFormat="1" ht="12">
      <c r="AL141" s="6"/>
      <c r="AM141" s="6"/>
      <c r="AN141" s="6"/>
      <c r="AO141" s="10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38:50" s="5" customFormat="1" ht="12">
      <c r="AL142" s="6"/>
      <c r="AM142" s="6"/>
      <c r="AN142" s="6"/>
      <c r="AO142" s="10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38:50" s="5" customFormat="1" ht="12">
      <c r="AL143" s="6"/>
      <c r="AM143" s="6"/>
      <c r="AN143" s="6"/>
      <c r="AO143" s="10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38:50" s="5" customFormat="1" ht="12">
      <c r="AL144" s="6"/>
      <c r="AM144" s="6"/>
      <c r="AN144" s="6"/>
      <c r="AO144" s="10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38:50" s="5" customFormat="1" ht="12">
      <c r="AL145" s="6"/>
      <c r="AM145" s="6"/>
      <c r="AN145" s="6"/>
      <c r="AO145" s="10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38:50" s="5" customFormat="1" ht="12">
      <c r="AL146" s="6"/>
      <c r="AM146" s="6"/>
      <c r="AN146" s="6"/>
      <c r="AO146" s="10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38:50" s="5" customFormat="1" ht="12">
      <c r="AL147" s="6"/>
      <c r="AM147" s="6"/>
      <c r="AN147" s="6"/>
      <c r="AO147" s="10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38:50" s="5" customFormat="1" ht="12">
      <c r="AL148" s="6"/>
      <c r="AM148" s="6"/>
      <c r="AN148" s="6"/>
      <c r="AO148" s="10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38:50" s="5" customFormat="1" ht="12">
      <c r="AL149" s="6"/>
      <c r="AM149" s="6"/>
      <c r="AN149" s="6"/>
      <c r="AO149" s="10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38:50" s="5" customFormat="1" ht="12">
      <c r="AL150" s="6"/>
      <c r="AM150" s="6"/>
      <c r="AN150" s="6"/>
      <c r="AO150" s="10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38:50" s="5" customFormat="1" ht="12">
      <c r="AL151" s="6"/>
      <c r="AM151" s="6"/>
      <c r="AN151" s="6"/>
      <c r="AO151" s="10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38:50" s="5" customFormat="1" ht="12">
      <c r="AL152" s="6"/>
      <c r="AM152" s="6"/>
      <c r="AN152" s="6"/>
      <c r="AO152" s="10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38:50" s="5" customFormat="1" ht="12">
      <c r="AL153" s="6"/>
      <c r="AM153" s="6"/>
      <c r="AN153" s="6"/>
      <c r="AO153" s="10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38:50" s="5" customFormat="1" ht="12">
      <c r="AL154" s="6"/>
      <c r="AM154" s="6"/>
      <c r="AN154" s="6"/>
      <c r="AO154" s="10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38:50" s="5" customFormat="1" ht="12">
      <c r="AL155" s="6"/>
      <c r="AM155" s="6"/>
      <c r="AN155" s="6"/>
      <c r="AO155" s="10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38:50" s="5" customFormat="1" ht="12">
      <c r="AL156" s="6"/>
      <c r="AM156" s="6"/>
      <c r="AN156" s="6"/>
      <c r="AO156" s="10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38:50" s="5" customFormat="1" ht="12">
      <c r="AL157" s="6"/>
      <c r="AM157" s="6"/>
      <c r="AN157" s="6"/>
      <c r="AO157" s="10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38:50" s="5" customFormat="1" ht="12">
      <c r="AL158" s="6"/>
      <c r="AM158" s="6"/>
      <c r="AN158" s="6"/>
      <c r="AO158" s="10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38:50" s="5" customFormat="1" ht="12">
      <c r="AL159" s="6"/>
      <c r="AM159" s="6"/>
      <c r="AN159" s="6"/>
      <c r="AO159" s="10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38:50" s="5" customFormat="1" ht="12">
      <c r="AL160" s="6"/>
      <c r="AM160" s="6"/>
      <c r="AN160" s="6"/>
      <c r="AO160" s="10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38:50" s="5" customFormat="1" ht="12">
      <c r="AL161" s="6"/>
      <c r="AM161" s="6"/>
      <c r="AN161" s="6"/>
      <c r="AO161" s="10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38:50" s="5" customFormat="1" ht="12">
      <c r="AL162" s="6"/>
      <c r="AM162" s="6"/>
      <c r="AN162" s="6"/>
      <c r="AO162" s="10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38:50" s="5" customFormat="1" ht="12">
      <c r="AL163" s="6"/>
      <c r="AM163" s="6"/>
      <c r="AN163" s="6"/>
      <c r="AO163" s="10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38:50" s="5" customFormat="1" ht="12">
      <c r="AL164" s="6"/>
      <c r="AM164" s="6"/>
      <c r="AN164" s="6"/>
      <c r="AO164" s="10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38:50" s="5" customFormat="1" ht="12">
      <c r="AL165" s="6"/>
      <c r="AM165" s="6"/>
      <c r="AN165" s="6"/>
      <c r="AO165" s="10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38:50" s="5" customFormat="1" ht="12">
      <c r="AL166" s="6"/>
      <c r="AM166" s="6"/>
      <c r="AN166" s="6"/>
      <c r="AO166" s="10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38:50" s="5" customFormat="1" ht="12">
      <c r="AL167" s="6"/>
      <c r="AM167" s="6"/>
      <c r="AN167" s="6"/>
      <c r="AO167" s="10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38:50" s="5" customFormat="1" ht="12">
      <c r="AL168" s="6"/>
      <c r="AM168" s="6"/>
      <c r="AN168" s="6"/>
      <c r="AO168" s="10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38:50" s="5" customFormat="1" ht="12">
      <c r="AL169" s="6"/>
      <c r="AM169" s="6"/>
      <c r="AN169" s="6"/>
      <c r="AO169" s="10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38:50" s="5" customFormat="1" ht="12">
      <c r="AL170" s="6"/>
      <c r="AM170" s="6"/>
      <c r="AN170" s="6"/>
      <c r="AO170" s="10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38:50" s="5" customFormat="1" ht="12">
      <c r="AL171" s="6"/>
      <c r="AM171" s="6"/>
      <c r="AN171" s="6"/>
      <c r="AO171" s="10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38:50" s="5" customFormat="1" ht="12">
      <c r="AL172" s="6"/>
      <c r="AM172" s="6"/>
      <c r="AN172" s="6"/>
      <c r="AO172" s="10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38:50" s="5" customFormat="1" ht="12">
      <c r="AL173" s="6"/>
      <c r="AM173" s="6"/>
      <c r="AN173" s="6"/>
      <c r="AO173" s="10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38:50" s="5" customFormat="1" ht="12">
      <c r="AL174" s="6"/>
      <c r="AM174" s="6"/>
      <c r="AN174" s="6"/>
      <c r="AO174" s="10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38:50" s="5" customFormat="1" ht="12">
      <c r="AL175" s="6"/>
      <c r="AM175" s="6"/>
      <c r="AN175" s="6"/>
      <c r="AO175" s="10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38:50" s="5" customFormat="1" ht="12">
      <c r="AL176" s="6"/>
      <c r="AM176" s="6"/>
      <c r="AN176" s="6"/>
      <c r="AO176" s="10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38:50" s="5" customFormat="1" ht="12">
      <c r="AL177" s="6"/>
      <c r="AM177" s="6"/>
      <c r="AN177" s="6"/>
      <c r="AO177" s="10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38:50" s="5" customFormat="1" ht="12">
      <c r="AL178" s="6"/>
      <c r="AM178" s="6"/>
      <c r="AN178" s="6"/>
      <c r="AO178" s="10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38:50" s="5" customFormat="1" ht="12">
      <c r="AL179" s="6"/>
      <c r="AM179" s="6"/>
      <c r="AN179" s="6"/>
      <c r="AO179" s="10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38:50" s="5" customFormat="1" ht="12">
      <c r="AL180" s="6"/>
      <c r="AM180" s="6"/>
      <c r="AN180" s="6"/>
      <c r="AO180" s="10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38:50" s="5" customFormat="1" ht="12">
      <c r="AL181" s="6"/>
      <c r="AM181" s="6"/>
      <c r="AN181" s="6"/>
      <c r="AO181" s="10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38:50" s="5" customFormat="1" ht="12">
      <c r="AL182" s="6"/>
      <c r="AM182" s="6"/>
      <c r="AN182" s="6"/>
      <c r="AO182" s="10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38:50" s="5" customFormat="1" ht="12">
      <c r="AL183" s="6"/>
      <c r="AM183" s="6"/>
      <c r="AN183" s="6"/>
      <c r="AO183" s="10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38:50" s="5" customFormat="1" ht="12">
      <c r="AL184" s="6"/>
      <c r="AM184" s="6"/>
      <c r="AN184" s="6"/>
      <c r="AO184" s="10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38:50" s="5" customFormat="1" ht="12">
      <c r="AL185" s="6"/>
      <c r="AM185" s="6"/>
      <c r="AN185" s="6"/>
      <c r="AO185" s="10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38:50" s="5" customFormat="1" ht="12">
      <c r="AL186" s="6"/>
      <c r="AM186" s="6"/>
      <c r="AN186" s="6"/>
      <c r="AO186" s="10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38:50" s="5" customFormat="1" ht="12">
      <c r="AL187" s="6"/>
      <c r="AM187" s="6"/>
      <c r="AN187" s="6"/>
      <c r="AO187" s="10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38:50" s="5" customFormat="1" ht="12">
      <c r="AL188" s="6"/>
      <c r="AM188" s="6"/>
      <c r="AN188" s="6"/>
      <c r="AO188" s="10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38:50" s="5" customFormat="1" ht="12">
      <c r="AL189" s="6"/>
      <c r="AM189" s="6"/>
      <c r="AN189" s="6"/>
      <c r="AO189" s="10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38:50" s="5" customFormat="1" ht="12">
      <c r="AL190" s="6"/>
      <c r="AM190" s="6"/>
      <c r="AN190" s="6"/>
      <c r="AO190" s="10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38:50" s="5" customFormat="1" ht="12">
      <c r="AL191" s="6"/>
      <c r="AM191" s="6"/>
      <c r="AN191" s="6"/>
      <c r="AO191" s="10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38:50" s="5" customFormat="1" ht="12">
      <c r="AL192" s="6"/>
      <c r="AM192" s="6"/>
      <c r="AN192" s="6"/>
      <c r="AO192" s="10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38:50" s="5" customFormat="1" ht="12">
      <c r="AL193" s="6"/>
      <c r="AM193" s="6"/>
      <c r="AN193" s="6"/>
      <c r="AO193" s="10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38:50" s="5" customFormat="1" ht="12">
      <c r="AL194" s="6"/>
      <c r="AM194" s="6"/>
      <c r="AN194" s="6"/>
      <c r="AO194" s="10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38:50" s="5" customFormat="1" ht="12">
      <c r="AL195" s="6"/>
      <c r="AM195" s="6"/>
      <c r="AN195" s="6"/>
      <c r="AO195" s="10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38:50" s="5" customFormat="1" ht="12">
      <c r="AL196" s="6"/>
      <c r="AM196" s="6"/>
      <c r="AN196" s="6"/>
      <c r="AO196" s="10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38:50" s="5" customFormat="1" ht="12">
      <c r="AL197" s="6"/>
      <c r="AM197" s="6"/>
      <c r="AN197" s="6"/>
      <c r="AO197" s="10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38:50" s="5" customFormat="1" ht="12">
      <c r="AL198" s="6"/>
      <c r="AM198" s="6"/>
      <c r="AN198" s="6"/>
      <c r="AO198" s="10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38:50" s="5" customFormat="1" ht="12">
      <c r="AL199" s="6"/>
      <c r="AM199" s="6"/>
      <c r="AN199" s="6"/>
      <c r="AO199" s="10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38:50" s="5" customFormat="1" ht="12">
      <c r="AL200" s="6"/>
      <c r="AM200" s="6"/>
      <c r="AN200" s="6"/>
      <c r="AO200" s="10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38:50" s="5" customFormat="1" ht="12">
      <c r="AL201" s="6"/>
      <c r="AM201" s="6"/>
      <c r="AN201" s="6"/>
      <c r="AO201" s="10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38:50" s="5" customFormat="1" ht="12">
      <c r="AL202" s="6"/>
      <c r="AM202" s="6"/>
      <c r="AN202" s="6"/>
      <c r="AO202" s="10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38:50" s="5" customFormat="1" ht="12">
      <c r="AL203" s="6"/>
      <c r="AM203" s="6"/>
      <c r="AN203" s="6"/>
      <c r="AO203" s="10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38:50" s="5" customFormat="1" ht="12">
      <c r="AL204" s="6"/>
      <c r="AM204" s="6"/>
      <c r="AN204" s="6"/>
      <c r="AO204" s="10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38:50" s="5" customFormat="1" ht="12">
      <c r="AL205" s="6"/>
      <c r="AM205" s="6"/>
      <c r="AN205" s="6"/>
      <c r="AO205" s="10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38:50" s="5" customFormat="1" ht="12">
      <c r="AL206" s="6"/>
      <c r="AM206" s="6"/>
      <c r="AN206" s="6"/>
      <c r="AO206" s="10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38:50" s="5" customFormat="1" ht="12">
      <c r="AL207" s="6"/>
      <c r="AM207" s="6"/>
      <c r="AN207" s="6"/>
      <c r="AO207" s="10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38:50" s="5" customFormat="1" ht="12">
      <c r="AL208" s="6"/>
      <c r="AM208" s="6"/>
      <c r="AN208" s="6"/>
      <c r="AO208" s="10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38:50" s="5" customFormat="1" ht="12">
      <c r="AL209" s="6"/>
      <c r="AM209" s="6"/>
      <c r="AN209" s="6"/>
      <c r="AO209" s="10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38:50" s="5" customFormat="1" ht="12">
      <c r="AL210" s="6"/>
      <c r="AM210" s="6"/>
      <c r="AN210" s="6"/>
      <c r="AO210" s="10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38:50" s="5" customFormat="1" ht="12">
      <c r="AL211" s="6"/>
      <c r="AM211" s="6"/>
      <c r="AN211" s="6"/>
      <c r="AO211" s="10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38:50" s="5" customFormat="1" ht="12">
      <c r="AL212" s="6"/>
      <c r="AM212" s="6"/>
      <c r="AN212" s="6"/>
      <c r="AO212" s="10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38:50" s="5" customFormat="1" ht="12">
      <c r="AL213" s="6"/>
      <c r="AM213" s="6"/>
      <c r="AN213" s="6"/>
      <c r="AO213" s="10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38:50" s="5" customFormat="1" ht="12">
      <c r="AL214" s="6"/>
      <c r="AM214" s="6"/>
      <c r="AN214" s="6"/>
      <c r="AO214" s="10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38:50" s="5" customFormat="1" ht="12">
      <c r="AL215" s="6"/>
      <c r="AM215" s="6"/>
      <c r="AN215" s="6"/>
      <c r="AO215" s="10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38:50" s="5" customFormat="1" ht="12">
      <c r="AL216" s="6"/>
      <c r="AM216" s="6"/>
      <c r="AN216" s="6"/>
      <c r="AO216" s="10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38:50" s="5" customFormat="1" ht="12">
      <c r="AL217" s="6"/>
      <c r="AM217" s="6"/>
      <c r="AN217" s="6"/>
      <c r="AO217" s="10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38:50" s="5" customFormat="1" ht="12">
      <c r="AL218" s="6"/>
      <c r="AM218" s="6"/>
      <c r="AN218" s="6"/>
      <c r="AO218" s="10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38:50" s="5" customFormat="1" ht="12">
      <c r="AL219" s="6"/>
      <c r="AM219" s="6"/>
      <c r="AN219" s="6"/>
      <c r="AO219" s="10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38:50" s="5" customFormat="1" ht="12">
      <c r="AL220" s="6"/>
      <c r="AM220" s="6"/>
      <c r="AN220" s="6"/>
      <c r="AO220" s="10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38:50" s="5" customFormat="1" ht="12">
      <c r="AL221" s="6"/>
      <c r="AM221" s="6"/>
      <c r="AN221" s="6"/>
      <c r="AO221" s="10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38:50" s="5" customFormat="1" ht="12">
      <c r="AL222" s="6"/>
      <c r="AM222" s="6"/>
      <c r="AN222" s="6"/>
      <c r="AO222" s="10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38:50" s="5" customFormat="1" ht="12">
      <c r="AL223" s="6"/>
      <c r="AM223" s="6"/>
      <c r="AN223" s="6"/>
      <c r="AO223" s="10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38:50" s="5" customFormat="1" ht="12">
      <c r="AL224" s="6"/>
      <c r="AM224" s="6"/>
      <c r="AN224" s="6"/>
      <c r="AO224" s="10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38:50" s="5" customFormat="1" ht="12">
      <c r="AL225" s="6"/>
      <c r="AM225" s="6"/>
      <c r="AN225" s="6"/>
      <c r="AO225" s="10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38:50" s="5" customFormat="1" ht="12">
      <c r="AL226" s="6"/>
      <c r="AM226" s="6"/>
      <c r="AN226" s="6"/>
      <c r="AO226" s="10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38:50" s="5" customFormat="1" ht="12">
      <c r="AL227" s="6"/>
      <c r="AM227" s="6"/>
      <c r="AN227" s="6"/>
      <c r="AO227" s="10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38:50" s="5" customFormat="1" ht="12">
      <c r="AL228" s="6"/>
      <c r="AM228" s="6"/>
      <c r="AN228" s="6"/>
      <c r="AO228" s="10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38:50" s="5" customFormat="1" ht="12">
      <c r="AL229" s="6"/>
      <c r="AM229" s="6"/>
      <c r="AN229" s="6"/>
      <c r="AO229" s="10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38:50" s="5" customFormat="1" ht="12">
      <c r="AL230" s="6"/>
      <c r="AM230" s="6"/>
      <c r="AN230" s="6"/>
      <c r="AO230" s="10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38:50" s="5" customFormat="1" ht="12">
      <c r="AL231" s="6"/>
      <c r="AM231" s="6"/>
      <c r="AN231" s="6"/>
      <c r="AO231" s="10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38:50" s="5" customFormat="1" ht="12">
      <c r="AL232" s="6"/>
      <c r="AM232" s="6"/>
      <c r="AN232" s="6"/>
      <c r="AO232" s="10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38:50" s="5" customFormat="1" ht="12">
      <c r="AL233" s="6"/>
      <c r="AM233" s="6"/>
      <c r="AN233" s="6"/>
      <c r="AO233" s="10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38:50" s="5" customFormat="1" ht="12">
      <c r="AL234" s="6"/>
      <c r="AM234" s="6"/>
      <c r="AN234" s="6"/>
      <c r="AO234" s="10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38:50" s="5" customFormat="1" ht="12">
      <c r="AL235" s="6"/>
      <c r="AM235" s="6"/>
      <c r="AN235" s="6"/>
      <c r="AO235" s="10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38:50" s="5" customFormat="1" ht="12">
      <c r="AL236" s="6"/>
      <c r="AM236" s="6"/>
      <c r="AN236" s="6"/>
      <c r="AO236" s="10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38:50" s="5" customFormat="1" ht="12">
      <c r="AL237" s="6"/>
      <c r="AM237" s="6"/>
      <c r="AN237" s="6"/>
      <c r="AO237" s="10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38:50" s="5" customFormat="1" ht="12">
      <c r="AL238" s="6"/>
      <c r="AM238" s="6"/>
      <c r="AN238" s="6"/>
      <c r="AO238" s="10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38:50" s="5" customFormat="1" ht="12">
      <c r="AL239" s="6"/>
      <c r="AM239" s="6"/>
      <c r="AN239" s="6"/>
      <c r="AO239" s="10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38:50" s="5" customFormat="1" ht="12">
      <c r="AL240" s="6"/>
      <c r="AM240" s="6"/>
      <c r="AN240" s="6"/>
      <c r="AO240" s="10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38:50" s="5" customFormat="1" ht="12">
      <c r="AL241" s="6"/>
      <c r="AM241" s="6"/>
      <c r="AN241" s="6"/>
      <c r="AO241" s="10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38:50" s="5" customFormat="1" ht="12">
      <c r="AL242" s="6"/>
      <c r="AM242" s="6"/>
      <c r="AN242" s="6"/>
      <c r="AO242" s="10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38:50" s="5" customFormat="1" ht="12">
      <c r="AL243" s="6"/>
      <c r="AM243" s="6"/>
      <c r="AN243" s="6"/>
      <c r="AO243" s="10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38:50" s="5" customFormat="1" ht="12">
      <c r="AL244" s="6"/>
      <c r="AM244" s="6"/>
      <c r="AN244" s="6"/>
      <c r="AO244" s="10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38:50" s="5" customFormat="1" ht="12">
      <c r="AL245" s="6"/>
      <c r="AM245" s="6"/>
      <c r="AN245" s="6"/>
      <c r="AO245" s="10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38:50" s="5" customFormat="1" ht="12">
      <c r="AL246" s="6"/>
      <c r="AM246" s="6"/>
      <c r="AN246" s="6"/>
      <c r="AO246" s="10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38:50" s="5" customFormat="1" ht="12">
      <c r="AL247" s="6"/>
      <c r="AM247" s="6"/>
      <c r="AN247" s="6"/>
      <c r="AO247" s="10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38:50" s="5" customFormat="1" ht="12">
      <c r="AL248" s="6"/>
      <c r="AM248" s="6"/>
      <c r="AN248" s="6"/>
      <c r="AO248" s="10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38:50" s="5" customFormat="1" ht="12">
      <c r="AL249" s="6"/>
      <c r="AM249" s="6"/>
      <c r="AN249" s="6"/>
      <c r="AO249" s="10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38:50" s="5" customFormat="1" ht="12">
      <c r="AL250" s="6"/>
      <c r="AM250" s="6"/>
      <c r="AN250" s="6"/>
      <c r="AO250" s="10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38:50" s="5" customFormat="1" ht="12">
      <c r="AL251" s="6"/>
      <c r="AM251" s="6"/>
      <c r="AN251" s="6"/>
      <c r="AO251" s="10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38:50" s="5" customFormat="1" ht="12">
      <c r="AL252" s="6"/>
      <c r="AM252" s="6"/>
      <c r="AN252" s="6"/>
      <c r="AO252" s="10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38:50" s="5" customFormat="1" ht="12">
      <c r="AL253" s="6"/>
      <c r="AM253" s="6"/>
      <c r="AN253" s="6"/>
      <c r="AO253" s="10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38:50" s="5" customFormat="1" ht="12">
      <c r="AL254" s="6"/>
      <c r="AM254" s="6"/>
      <c r="AN254" s="6"/>
      <c r="AO254" s="10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38:50" s="5" customFormat="1" ht="12">
      <c r="AL255" s="6"/>
      <c r="AM255" s="6"/>
      <c r="AN255" s="6"/>
      <c r="AO255" s="10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38:50" s="5" customFormat="1" ht="12">
      <c r="AL256" s="6"/>
      <c r="AM256" s="6"/>
      <c r="AN256" s="6"/>
      <c r="AO256" s="10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38:50" s="5" customFormat="1" ht="12">
      <c r="AL257" s="6"/>
      <c r="AM257" s="6"/>
      <c r="AN257" s="6"/>
      <c r="AO257" s="10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38:50" s="5" customFormat="1" ht="12">
      <c r="AL258" s="6"/>
      <c r="AM258" s="6"/>
      <c r="AN258" s="6"/>
      <c r="AO258" s="10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38:50" s="5" customFormat="1" ht="12">
      <c r="AL259" s="6"/>
      <c r="AM259" s="6"/>
      <c r="AN259" s="6"/>
      <c r="AO259" s="10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38:50" s="5" customFormat="1" ht="12">
      <c r="AL260" s="6"/>
      <c r="AM260" s="6"/>
      <c r="AN260" s="6"/>
      <c r="AO260" s="10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38:50" s="5" customFormat="1" ht="12">
      <c r="AL261" s="6"/>
      <c r="AM261" s="6"/>
      <c r="AN261" s="6"/>
      <c r="AO261" s="10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38:50" s="5" customFormat="1" ht="12">
      <c r="AL262" s="6"/>
      <c r="AM262" s="6"/>
      <c r="AN262" s="6"/>
      <c r="AO262" s="10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38:50" s="5" customFormat="1" ht="12">
      <c r="AL263" s="6"/>
      <c r="AM263" s="6"/>
      <c r="AN263" s="6"/>
      <c r="AO263" s="10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38:50" s="5" customFormat="1" ht="12">
      <c r="AL264" s="6"/>
      <c r="AM264" s="6"/>
      <c r="AN264" s="6"/>
      <c r="AO264" s="10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38:50" s="5" customFormat="1" ht="12">
      <c r="AL265" s="6"/>
      <c r="AM265" s="6"/>
      <c r="AN265" s="6"/>
      <c r="AO265" s="10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38:50" s="5" customFormat="1" ht="12">
      <c r="AL266" s="6"/>
      <c r="AM266" s="6"/>
      <c r="AN266" s="6"/>
      <c r="AO266" s="10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38:50" s="5" customFormat="1" ht="12">
      <c r="AL267" s="6"/>
      <c r="AM267" s="6"/>
      <c r="AN267" s="6"/>
      <c r="AO267" s="10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38:50" s="5" customFormat="1" ht="12">
      <c r="AL268" s="6"/>
      <c r="AM268" s="6"/>
      <c r="AN268" s="6"/>
      <c r="AO268" s="10"/>
      <c r="AP268" s="8"/>
      <c r="AQ268" s="8"/>
      <c r="AR268" s="8"/>
      <c r="AS268" s="8"/>
      <c r="AT268" s="8"/>
      <c r="AU268" s="8"/>
      <c r="AV268" s="8"/>
      <c r="AW268" s="8"/>
      <c r="AX268" s="8"/>
    </row>
  </sheetData>
  <sheetProtection autoFilter="0" pivotTables="0"/>
  <mergeCells count="133">
    <mergeCell ref="A1:AK1"/>
    <mergeCell ref="A2:E2"/>
    <mergeCell ref="F2:P2"/>
    <mergeCell ref="R2:X2"/>
    <mergeCell ref="Y2:AH2"/>
    <mergeCell ref="AI2:AK2"/>
    <mergeCell ref="A3:E3"/>
    <mergeCell ref="R3:X3"/>
    <mergeCell ref="Y3:AH3"/>
    <mergeCell ref="AI3:AK3"/>
    <mergeCell ref="F3:P3"/>
    <mergeCell ref="A4:AK4"/>
    <mergeCell ref="A5:AH5"/>
    <mergeCell ref="AI5:AK6"/>
    <mergeCell ref="A6:AH6"/>
    <mergeCell ref="A7:E7"/>
    <mergeCell ref="F7:P7"/>
    <mergeCell ref="R7:Y7"/>
    <mergeCell ref="Z7:AF7"/>
    <mergeCell ref="AG7:AH7"/>
    <mergeCell ref="A8:E8"/>
    <mergeCell ref="F8:P8"/>
    <mergeCell ref="R8:Y8"/>
    <mergeCell ref="Z8:AF8"/>
    <mergeCell ref="AG8:AH8"/>
    <mergeCell ref="A9:E9"/>
    <mergeCell ref="F9:N9"/>
    <mergeCell ref="R9:Y9"/>
    <mergeCell ref="Z9:AF9"/>
    <mergeCell ref="AG9:AH9"/>
    <mergeCell ref="AI9:AK9"/>
    <mergeCell ref="A10:AK10"/>
    <mergeCell ref="A11:AK11"/>
    <mergeCell ref="A12:AK12"/>
    <mergeCell ref="AC13:AD13"/>
    <mergeCell ref="AE13:AK13"/>
    <mergeCell ref="A15:AK15"/>
    <mergeCell ref="A16:AE16"/>
    <mergeCell ref="AF16:AH16"/>
    <mergeCell ref="A17:AE17"/>
    <mergeCell ref="AF18:AH18"/>
    <mergeCell ref="AI18:AJ18"/>
    <mergeCell ref="A19:AJ19"/>
    <mergeCell ref="AF20:AH20"/>
    <mergeCell ref="A21:AJ21"/>
    <mergeCell ref="A22:AJ22"/>
    <mergeCell ref="A23:AJ23"/>
    <mergeCell ref="N20:AE20"/>
    <mergeCell ref="A24:AJ24"/>
    <mergeCell ref="A25:E25"/>
    <mergeCell ref="F25:I25"/>
    <mergeCell ref="J25:AJ25"/>
    <mergeCell ref="A26:E26"/>
    <mergeCell ref="F26:I26"/>
    <mergeCell ref="J26:AJ26"/>
    <mergeCell ref="A27:E27"/>
    <mergeCell ref="F27:I27"/>
    <mergeCell ref="J27:AJ27"/>
    <mergeCell ref="A28:E28"/>
    <mergeCell ref="F28:I28"/>
    <mergeCell ref="J28:AJ28"/>
    <mergeCell ref="A29:E29"/>
    <mergeCell ref="F29:I29"/>
    <mergeCell ref="J29:AE29"/>
    <mergeCell ref="AF29:AH29"/>
    <mergeCell ref="AI29:AJ29"/>
    <mergeCell ref="A30:AE30"/>
    <mergeCell ref="AF30:AH30"/>
    <mergeCell ref="A31:AJ31"/>
    <mergeCell ref="A32:I32"/>
    <mergeCell ref="J32:AE32"/>
    <mergeCell ref="AF32:AH32"/>
    <mergeCell ref="AI32:AJ32"/>
    <mergeCell ref="A33:AJ33"/>
    <mergeCell ref="A34:I34"/>
    <mergeCell ref="J34:AJ34"/>
    <mergeCell ref="A35:AJ35"/>
    <mergeCell ref="A36:AJ36"/>
    <mergeCell ref="A37:AJ37"/>
    <mergeCell ref="A38:AE38"/>
    <mergeCell ref="AF38:AH38"/>
    <mergeCell ref="AI38:AJ38"/>
    <mergeCell ref="A39:AJ39"/>
    <mergeCell ref="A40:I40"/>
    <mergeCell ref="J40:AJ40"/>
    <mergeCell ref="A41:AJ41"/>
    <mergeCell ref="A42:AJ42"/>
    <mergeCell ref="A43:AJ43"/>
    <mergeCell ref="A44:AE44"/>
    <mergeCell ref="AF44:AH44"/>
    <mergeCell ref="AI44:AJ44"/>
    <mergeCell ref="A45:AJ45"/>
    <mergeCell ref="A46:U46"/>
    <mergeCell ref="W46:X46"/>
    <mergeCell ref="AA46:AE46"/>
    <mergeCell ref="AF46:AH46"/>
    <mergeCell ref="AI46:AJ46"/>
    <mergeCell ref="A47:AJ47"/>
    <mergeCell ref="J48:Y48"/>
    <mergeCell ref="Z48:AB48"/>
    <mergeCell ref="AD48:AJ48"/>
    <mergeCell ref="A49:I49"/>
    <mergeCell ref="J49:Y49"/>
    <mergeCell ref="Z49:AB49"/>
    <mergeCell ref="AD49:AJ49"/>
    <mergeCell ref="A50:I50"/>
    <mergeCell ref="J50:Y50"/>
    <mergeCell ref="Z50:AB50"/>
    <mergeCell ref="AD50:AJ50"/>
    <mergeCell ref="A51:I51"/>
    <mergeCell ref="N51:X51"/>
    <mergeCell ref="Z51:AB51"/>
    <mergeCell ref="AD51:AJ51"/>
    <mergeCell ref="A52:I52"/>
    <mergeCell ref="N52:X52"/>
    <mergeCell ref="Z52:AB52"/>
    <mergeCell ref="AD52:AE52"/>
    <mergeCell ref="AF52:AH52"/>
    <mergeCell ref="AI52:AJ52"/>
    <mergeCell ref="A53:AJ53"/>
    <mergeCell ref="A54:AE54"/>
    <mergeCell ref="AF54:AH54"/>
    <mergeCell ref="AI54:AK54"/>
    <mergeCell ref="A55:AJ55"/>
    <mergeCell ref="I56:J56"/>
    <mergeCell ref="O56:V56"/>
    <mergeCell ref="W56:AJ56"/>
    <mergeCell ref="F60:AI60"/>
    <mergeCell ref="A62:AI62"/>
    <mergeCell ref="A64:Q64"/>
    <mergeCell ref="S64:AI64"/>
    <mergeCell ref="A57:AJ57"/>
    <mergeCell ref="A58:AI58"/>
  </mergeCells>
  <conditionalFormatting sqref="Z7:AF7">
    <cfRule type="expression" dxfId="11" priority="12">
      <formula>$AO$8=TRUE</formula>
    </cfRule>
  </conditionalFormatting>
  <conditionalFormatting sqref="Z8:AF9">
    <cfRule type="expression" dxfId="10" priority="11">
      <formula>$AO$8=FALSE</formula>
    </cfRule>
  </conditionalFormatting>
  <conditionalFormatting sqref="R8:AH9">
    <cfRule type="expression" dxfId="9" priority="10">
      <formula>$AO$8=TRUE</formula>
    </cfRule>
  </conditionalFormatting>
  <conditionalFormatting sqref="AC48">
    <cfRule type="expression" dxfId="8" priority="9">
      <formula>$AO$48=FALSE</formula>
    </cfRule>
  </conditionalFormatting>
  <conditionalFormatting sqref="AC49">
    <cfRule type="expression" dxfId="7" priority="8">
      <formula>$AO$49=FALSE</formula>
    </cfRule>
  </conditionalFormatting>
  <conditionalFormatting sqref="AC50">
    <cfRule type="expression" dxfId="6" priority="7">
      <formula>$AO$50=FALSE</formula>
    </cfRule>
  </conditionalFormatting>
  <conditionalFormatting sqref="Z48">
    <cfRule type="expression" dxfId="5" priority="6">
      <formula>$AO$48=FALSE</formula>
    </cfRule>
  </conditionalFormatting>
  <conditionalFormatting sqref="Z48">
    <cfRule type="expression" dxfId="4" priority="5">
      <formula>$AO$48=TRUE</formula>
    </cfRule>
  </conditionalFormatting>
  <conditionalFormatting sqref="Z49">
    <cfRule type="expression" dxfId="3" priority="4">
      <formula>$AO$49=FALSE</formula>
    </cfRule>
  </conditionalFormatting>
  <conditionalFormatting sqref="Z49">
    <cfRule type="expression" dxfId="2" priority="3">
      <formula>$AO$49=TRUE</formula>
    </cfRule>
  </conditionalFormatting>
  <conditionalFormatting sqref="Z50">
    <cfRule type="expression" dxfId="1" priority="2">
      <formula>$AO$50=FALSE</formula>
    </cfRule>
  </conditionalFormatting>
  <conditionalFormatting sqref="Z50">
    <cfRule type="expression" dxfId="0" priority="1">
      <formula>$AO$50=TRUE</formula>
    </cfRule>
  </conditionalFormatting>
  <dataValidations disablePrompts="1" count="1">
    <dataValidation type="list" allowBlank="1" showInputMessage="1" showErrorMessage="1" sqref="N20:AE20">
      <formula1>$AP$19:$AP$21</formula1>
    </dataValidation>
  </dataValidations>
  <pageMargins left="0.70866141732283472" right="0.70866141732283472" top="1.5354330708661419" bottom="0.35433070866141736" header="0.31496062992125984" footer="0.31496062992125984"/>
  <pageSetup paperSize="9" scale="64" orientation="portrait" horizontalDpi="1200" verticalDpi="1200" r:id="rId1"/>
  <headerFooter differentOddEven="1">
    <oddHeader>&amp;L
&amp;"-,Fett"&amp;14Lärmschutznachweis für
Luft / Wasser-Wärmepumpen 
&amp;R&amp;G</oddHeader>
    <oddFooter>&amp;L&amp;"Calibri,Standard"&amp;7Beurteilung mit Cercle Bruit Vollzugshilfe 6.21&amp;R&amp;"-,Standard"&amp;7Nach Vorlage Cercle Bruit Rev. 3 AfU,       08. November 2016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3100" r:id="rId5" name="OptionButton2">
          <controlPr autoLine="0" r:id="rId6">
            <anchor moveWithCells="1">
              <from>
                <xdr:col>31</xdr:col>
                <xdr:colOff>123825</xdr:colOff>
                <xdr:row>7</xdr:row>
                <xdr:rowOff>0</xdr:rowOff>
              </from>
              <to>
                <xdr:col>34</xdr:col>
                <xdr:colOff>66675</xdr:colOff>
                <xdr:row>8</xdr:row>
                <xdr:rowOff>95250</xdr:rowOff>
              </to>
            </anchor>
          </controlPr>
        </control>
      </mc:Choice>
      <mc:Fallback>
        <control shapeId="3100" r:id="rId5" name="OptionButton2"/>
      </mc:Fallback>
    </mc:AlternateContent>
    <mc:AlternateContent xmlns:mc="http://schemas.openxmlformats.org/markup-compatibility/2006">
      <mc:Choice Requires="x14">
        <control shapeId="3099" r:id="rId7" name="OptionButton1">
          <controlPr autoLine="0" linkedCell="AO8" r:id="rId8">
            <anchor moveWithCells="1">
              <from>
                <xdr:col>31</xdr:col>
                <xdr:colOff>123825</xdr:colOff>
                <xdr:row>6</xdr:row>
                <xdr:rowOff>19050</xdr:rowOff>
              </from>
              <to>
                <xdr:col>34</xdr:col>
                <xdr:colOff>66675</xdr:colOff>
                <xdr:row>7</xdr:row>
                <xdr:rowOff>85725</xdr:rowOff>
              </to>
            </anchor>
          </controlPr>
        </control>
      </mc:Choice>
      <mc:Fallback>
        <control shapeId="3099" r:id="rId7" name="OptionButton1"/>
      </mc:Fallback>
    </mc:AlternateContent>
    <mc:AlternateContent xmlns:mc="http://schemas.openxmlformats.org/markup-compatibility/2006">
      <mc:Choice Requires="x14">
        <control shapeId="3073" r:id="rId9" name="Check Box 1">
          <controlPr defaultSize="0" autoFill="0" autoLine="0" autoPict="0">
            <anchor moveWithCells="1">
              <from>
                <xdr:col>5</xdr:col>
                <xdr:colOff>152400</xdr:colOff>
                <xdr:row>9</xdr:row>
                <xdr:rowOff>57150</xdr:rowOff>
              </from>
              <to>
                <xdr:col>12</xdr:col>
                <xdr:colOff>47625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10" name="Check Box 3">
          <controlPr defaultSize="0" autoFill="0" autoLine="0" autoPict="0">
            <anchor moveWithCells="1">
              <from>
                <xdr:col>28</xdr:col>
                <xdr:colOff>28575</xdr:colOff>
                <xdr:row>9</xdr:row>
                <xdr:rowOff>57150</xdr:rowOff>
              </from>
              <to>
                <xdr:col>38</xdr:col>
                <xdr:colOff>161925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11" name="Option Button 4">
          <controlPr locked="0" defaultSize="0" autoFill="0" autoLine="0" autoPict="0" altText="Standort_x000a_">
            <anchor moveWithCells="1">
              <from>
                <xdr:col>8</xdr:col>
                <xdr:colOff>152400</xdr:colOff>
                <xdr:row>24</xdr:row>
                <xdr:rowOff>19050</xdr:rowOff>
              </from>
              <to>
                <xdr:col>33</xdr:col>
                <xdr:colOff>28575</xdr:colOff>
                <xdr:row>25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12" name="Option Button 5">
          <controlPr locked="0" defaultSize="0" autoFill="0" autoLine="0" autoPict="0" altText="Standort_x000a_">
            <anchor moveWithCells="1">
              <from>
                <xdr:col>8</xdr:col>
                <xdr:colOff>152400</xdr:colOff>
                <xdr:row>25</xdr:row>
                <xdr:rowOff>19050</xdr:rowOff>
              </from>
              <to>
                <xdr:col>33</xdr:col>
                <xdr:colOff>28575</xdr:colOff>
                <xdr:row>26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8" r:id="rId13" name="Option Button 6">
          <controlPr locked="0" defaultSize="0" autoFill="0" autoLine="0" autoPict="0" altText="Standort_x000a_">
            <anchor moveWithCells="1">
              <from>
                <xdr:col>8</xdr:col>
                <xdr:colOff>152400</xdr:colOff>
                <xdr:row>26</xdr:row>
                <xdr:rowOff>19050</xdr:rowOff>
              </from>
              <to>
                <xdr:col>33</xdr:col>
                <xdr:colOff>28575</xdr:colOff>
                <xdr:row>27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9" r:id="rId14" name="Option Button 7">
          <controlPr locked="0" defaultSize="0" autoFill="0" autoLine="0" autoPict="0" altText="Standort_x000a_">
            <anchor moveWithCells="1">
              <from>
                <xdr:col>8</xdr:col>
                <xdr:colOff>152400</xdr:colOff>
                <xdr:row>27</xdr:row>
                <xdr:rowOff>38100</xdr:rowOff>
              </from>
              <to>
                <xdr:col>33</xdr:col>
                <xdr:colOff>28575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0" r:id="rId15" name="Option Button 8">
          <controlPr locked="0" defaultSize="0" autoFill="0" autoLine="0" autoPict="0" altText="Standort_x000a_">
            <anchor moveWithCells="1">
              <from>
                <xdr:col>8</xdr:col>
                <xdr:colOff>152400</xdr:colOff>
                <xdr:row>28</xdr:row>
                <xdr:rowOff>38100</xdr:rowOff>
              </from>
              <to>
                <xdr:col>29</xdr:col>
                <xdr:colOff>152400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16" name="Group Box 9">
          <controlPr defaultSize="0" print="0" autoFill="0" autoPict="0">
            <anchor moveWithCells="1">
              <from>
                <xdr:col>8</xdr:col>
                <xdr:colOff>95250</xdr:colOff>
                <xdr:row>34</xdr:row>
                <xdr:rowOff>38100</xdr:rowOff>
              </from>
              <to>
                <xdr:col>28</xdr:col>
                <xdr:colOff>133350</xdr:colOff>
                <xdr:row>39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2" r:id="rId17" name="Option Button 10">
          <controlPr defaultSize="0" autoFill="0" autoLine="0" autoPict="0">
            <anchor moveWithCells="1">
              <from>
                <xdr:col>8</xdr:col>
                <xdr:colOff>142875</xdr:colOff>
                <xdr:row>34</xdr:row>
                <xdr:rowOff>47625</xdr:rowOff>
              </from>
              <to>
                <xdr:col>14</xdr:col>
                <xdr:colOff>47625</xdr:colOff>
                <xdr:row>35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3" r:id="rId18" name="Option Button 11">
          <controlPr locked="0" defaultSize="0" autoFill="0" autoLine="0" autoPict="0">
            <anchor moveWithCells="1">
              <from>
                <xdr:col>8</xdr:col>
                <xdr:colOff>142875</xdr:colOff>
                <xdr:row>35</xdr:row>
                <xdr:rowOff>47625</xdr:rowOff>
              </from>
              <to>
                <xdr:col>22</xdr:col>
                <xdr:colOff>161925</xdr:colOff>
                <xdr:row>36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4" r:id="rId19" name="Option Button 12">
          <controlPr locked="0" defaultSize="0" autoFill="0" autoLine="0" autoPict="0">
            <anchor moveWithCells="1">
              <from>
                <xdr:col>8</xdr:col>
                <xdr:colOff>142875</xdr:colOff>
                <xdr:row>36</xdr:row>
                <xdr:rowOff>47625</xdr:rowOff>
              </from>
              <to>
                <xdr:col>23</xdr:col>
                <xdr:colOff>0</xdr:colOff>
                <xdr:row>37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5" r:id="rId20" name="Group Box 13">
          <controlPr defaultSize="0" print="0" autoFill="0" autoPict="0">
            <anchor moveWithCells="1">
              <from>
                <xdr:col>8</xdr:col>
                <xdr:colOff>142875</xdr:colOff>
                <xdr:row>40</xdr:row>
                <xdr:rowOff>38100</xdr:rowOff>
              </from>
              <to>
                <xdr:col>28</xdr:col>
                <xdr:colOff>133350</xdr:colOff>
                <xdr:row>44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1" name="Option Button 14">
          <controlPr defaultSize="0" autoFill="0" autoLine="0" autoPict="0">
            <anchor moveWithCells="1">
              <from>
                <xdr:col>8</xdr:col>
                <xdr:colOff>142875</xdr:colOff>
                <xdr:row>40</xdr:row>
                <xdr:rowOff>57150</xdr:rowOff>
              </from>
              <to>
                <xdr:col>28</xdr:col>
                <xdr:colOff>47625</xdr:colOff>
                <xdr:row>41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7" r:id="rId22" name="Option Button 15">
          <controlPr locked="0" defaultSize="0" autoFill="0" autoLine="0" autoPict="0">
            <anchor moveWithCells="1">
              <from>
                <xdr:col>8</xdr:col>
                <xdr:colOff>142875</xdr:colOff>
                <xdr:row>41</xdr:row>
                <xdr:rowOff>47625</xdr:rowOff>
              </from>
              <to>
                <xdr:col>28</xdr:col>
                <xdr:colOff>76200</xdr:colOff>
                <xdr:row>42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8" r:id="rId23" name="Option Button 16">
          <controlPr locked="0" defaultSize="0" autoFill="0" autoLine="0" autoPict="0">
            <anchor moveWithCells="1">
              <from>
                <xdr:col>8</xdr:col>
                <xdr:colOff>142875</xdr:colOff>
                <xdr:row>42</xdr:row>
                <xdr:rowOff>38100</xdr:rowOff>
              </from>
              <to>
                <xdr:col>26</xdr:col>
                <xdr:colOff>161925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9" r:id="rId24" name="Option Button 17">
          <controlPr locked="0" defaultSize="0" autoFill="0" autoLine="0" autoPict="0">
            <anchor moveWithCells="1">
              <from>
                <xdr:col>8</xdr:col>
                <xdr:colOff>142875</xdr:colOff>
                <xdr:row>37</xdr:row>
                <xdr:rowOff>38100</xdr:rowOff>
              </from>
              <to>
                <xdr:col>21</xdr:col>
                <xdr:colOff>95250</xdr:colOff>
                <xdr:row>38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0" r:id="rId25" name="Option Button 18">
          <controlPr locked="0" defaultSize="0" autoFill="0" autoLine="0" autoPict="0">
            <anchor moveWithCells="1">
              <from>
                <xdr:col>8</xdr:col>
                <xdr:colOff>142875</xdr:colOff>
                <xdr:row>43</xdr:row>
                <xdr:rowOff>38100</xdr:rowOff>
              </from>
              <to>
                <xdr:col>26</xdr:col>
                <xdr:colOff>152400</xdr:colOff>
                <xdr:row>44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1" r:id="rId26" name="Check Box 19">
          <controlPr locked="0" defaultSize="0" autoFill="0" autoLine="0" autoPict="0">
            <anchor moveWithCells="1">
              <from>
                <xdr:col>8</xdr:col>
                <xdr:colOff>142875</xdr:colOff>
                <xdr:row>47</xdr:row>
                <xdr:rowOff>38100</xdr:rowOff>
              </from>
              <to>
                <xdr:col>23</xdr:col>
                <xdr:colOff>123825</xdr:colOff>
                <xdr:row>48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2" r:id="rId27" name="Check Box 20">
          <controlPr locked="0" defaultSize="0" autoFill="0" autoLine="0" autoPict="0">
            <anchor moveWithCells="1">
              <from>
                <xdr:col>8</xdr:col>
                <xdr:colOff>142875</xdr:colOff>
                <xdr:row>48</xdr:row>
                <xdr:rowOff>28575</xdr:rowOff>
              </from>
              <to>
                <xdr:col>24</xdr:col>
                <xdr:colOff>85725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3" r:id="rId28" name="Check Box 21">
          <controlPr locked="0" defaultSize="0" autoFill="0" autoLine="0" autoPict="0">
            <anchor moveWithCells="1">
              <from>
                <xdr:col>8</xdr:col>
                <xdr:colOff>142875</xdr:colOff>
                <xdr:row>49</xdr:row>
                <xdr:rowOff>28575</xdr:rowOff>
              </from>
              <to>
                <xdr:col>24</xdr:col>
                <xdr:colOff>95250</xdr:colOff>
                <xdr:row>50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4" r:id="rId29" name="Check Box 22">
          <controlPr locked="0" defaultSize="0" autoFill="0" autoLine="0" autoPict="0">
            <anchor moveWithCells="1">
              <from>
                <xdr:col>8</xdr:col>
                <xdr:colOff>142875</xdr:colOff>
                <xdr:row>50</xdr:row>
                <xdr:rowOff>28575</xdr:rowOff>
              </from>
              <to>
                <xdr:col>12</xdr:col>
                <xdr:colOff>142875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5" r:id="rId30" name="Check Box 23">
          <controlPr locked="0" defaultSize="0" autoFill="0" autoLine="0" autoPict="0">
            <anchor moveWithCells="1">
              <from>
                <xdr:col>8</xdr:col>
                <xdr:colOff>142875</xdr:colOff>
                <xdr:row>51</xdr:row>
                <xdr:rowOff>9525</xdr:rowOff>
              </from>
              <to>
                <xdr:col>12</xdr:col>
                <xdr:colOff>123825</xdr:colOff>
                <xdr:row>52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6" r:id="rId31" name="Check Box 34">
          <controlPr defaultSize="0" autoFill="0" autoLine="0" autoPict="0">
            <anchor moveWithCells="1">
              <from>
                <xdr:col>17</xdr:col>
                <xdr:colOff>114300</xdr:colOff>
                <xdr:row>16</xdr:row>
                <xdr:rowOff>142875</xdr:rowOff>
              </from>
              <to>
                <xdr:col>29</xdr:col>
                <xdr:colOff>104775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32" name="Check Box 40">
          <controlPr defaultSize="0" autoFill="0" autoLine="0" autoPict="0">
            <anchor moveWithCells="1">
              <from>
                <xdr:col>9</xdr:col>
                <xdr:colOff>85725</xdr:colOff>
                <xdr:row>16</xdr:row>
                <xdr:rowOff>133350</xdr:rowOff>
              </from>
              <to>
                <xdr:col>17</xdr:col>
                <xdr:colOff>0</xdr:colOff>
                <xdr:row>18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3" r:id="rId33" name="Check Box 41">
          <controlPr defaultSize="0" autoFill="0" autoLine="0" autoPict="0">
            <anchor moveWithCells="1">
              <from>
                <xdr:col>0</xdr:col>
                <xdr:colOff>0</xdr:colOff>
                <xdr:row>16</xdr:row>
                <xdr:rowOff>133350</xdr:rowOff>
              </from>
              <to>
                <xdr:col>8</xdr:col>
                <xdr:colOff>133350</xdr:colOff>
                <xdr:row>18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5" r:id="rId34" name="Check Box 143">
          <controlPr defaultSize="0" autoFill="0" autoLine="0" autoPict="0">
            <anchor moveWithCells="1">
              <from>
                <xdr:col>13</xdr:col>
                <xdr:colOff>142875</xdr:colOff>
                <xdr:row>8</xdr:row>
                <xdr:rowOff>161925</xdr:rowOff>
              </from>
              <to>
                <xdr:col>27</xdr:col>
                <xdr:colOff>123825</xdr:colOff>
                <xdr:row>15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17"/>
  <sheetViews>
    <sheetView workbookViewId="0">
      <selection activeCell="B20" sqref="B20"/>
    </sheetView>
  </sheetViews>
  <sheetFormatPr baseColWidth="10" defaultRowHeight="12.75"/>
  <sheetData>
    <row r="1" spans="1:1">
      <c r="A1" t="s">
        <v>3</v>
      </c>
    </row>
    <row r="2" spans="1:1">
      <c r="A2" t="s">
        <v>4</v>
      </c>
    </row>
    <row r="6" spans="1:1">
      <c r="A6" t="s">
        <v>0</v>
      </c>
    </row>
    <row r="11" spans="1:1">
      <c r="A11" t="s">
        <v>1</v>
      </c>
    </row>
    <row r="17" spans="1:1">
      <c r="A17" t="s">
        <v>2</v>
      </c>
    </row>
  </sheetData>
  <sheetProtection password="CCA2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Makro</vt:lpstr>
      <vt:lpstr>Formular!Druckbereich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Oertli</dc:creator>
  <cp:lastModifiedBy>Züger Claudia</cp:lastModifiedBy>
  <cp:lastPrinted>2016-12-14T12:26:20Z</cp:lastPrinted>
  <dcterms:created xsi:type="dcterms:W3CDTF">2010-04-01T05:09:05Z</dcterms:created>
  <dcterms:modified xsi:type="dcterms:W3CDTF">2018-04-30T13:13:38Z</dcterms:modified>
</cp:coreProperties>
</file>